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60\"/>
    </mc:Choice>
  </mc:AlternateContent>
  <xr:revisionPtr revIDLastSave="0" documentId="13_ncr:1_{93123463-2322-4DC0-AEC0-73B0BDBD022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<sst xmlns="http://schemas.openxmlformats.org/spreadsheetml/2006/main" count="1573" uniqueCount="590">
  <si>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</si>
  <si>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</si>
  <si>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</si>
  <si>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</si>
  <si>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</si>
  <si>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</si>
  <si>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</si>
  <si>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</si>
  <si>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</si>
  <si>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</si>
  <si>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</si>
  <si>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</si>
  <si>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</si>
  <si>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</si>
  <si>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</si>
  <si>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</si>
  <si>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</si>
  <si>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</si>
  <si>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</si>
  <si>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</si>
  <si>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</si>
  <si>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</si>
  <si>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</si>
  <si>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</si>
  <si>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</si>
  <si>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</si>
  <si>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</si>
  <si>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</si>
  <si>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</si>
  <si>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</si>
  <si>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</si>
  <si>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</si>
  <si>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</si>
  <si>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</si>
  <si>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</si>
  <si>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</si>
  <si>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</si>
  <si>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</si>
  <si>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</si>
  <si>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</si>
  <si>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</si>
  <si>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</si>
  <si>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</si>
  <si>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</si>
  <si>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</si>
  <si>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</si>
  <si>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</si>
  <si>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</si>
  <si>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</si>
  <si>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</si>
  <si>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</si>
  <si>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</si>
  <si>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</si>
  <si>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</si>
  <si>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</si>
  <si>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</si>
  <si>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</si>
  <si>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</si>
  <si>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</si>
  <si>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</si>
  <si>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</si>
  <si>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</si>
  <si>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</si>
  <si>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</si>
  <si>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</si>
  <si>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</si>
  <si>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</si>
  <si>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</si>
  <si>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</si>
  <si>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</si>
  <si>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</si>
  <si>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</si>
  <si>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</si>
  <si>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</si>
  <si>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</si>
  <si>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</si>
  <si>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</si>
  <si>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</si>
  <si>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</si>
  <si>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</si>
  <si>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</si>
  <si>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</si>
  <si>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</si>
  <si>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</si>
  <si>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</si>
  <si>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</si>
  <si>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</si>
  <si>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</si>
  <si>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</si>
  <si>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</si>
  <si>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</si>
  <si>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</si>
  <si>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</si>
  <si>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</si>
  <si>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</si>
  <si>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</si>
  <si>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</si>
  <si>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</si>
  <si>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</si>
  <si>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</si>
  <si>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</si>
  <si>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</si>
  <si>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</si>
  <si>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</si>
  <si>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</si>
  <si>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</si>
  <si>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</si>
  <si>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</si>
  <si>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</si>
  <si>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</si>
  <si>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</si>
  <si>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</si>
  <si>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</si>
  <si>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</si>
  <si>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</si>
  <si>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</si>
  <si>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</si>
  <si>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</si>
  <si>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</si>
  <si>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</si>
  <si>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</si>
  <si>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</si>
  <si>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</si>
  <si>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</si>
  <si>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</si>
  <si>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</si>
  <si>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</si>
  <si>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</si>
  <si>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</si>
  <si>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</si>
  <si>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</si>
  <si>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</si>
  <si>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</si>
  <si>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</si>
  <si>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</si>
  <si>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</si>
  <si>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</si>
  <si>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</si>
  <si>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</si>
  <si>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</si>
  <si>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</si>
  <si>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</si>
  <si>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</si>
  <si>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</si>
  <si>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</si>
  <si>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</si>
  <si>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</si>
  <si>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</si>
  <si>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</si>
  <si>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</si>
  <si>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</si>
  <si>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</si>
  <si>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</si>
  <si>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</si>
  <si>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</si>
  <si>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</si>
  <si>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</si>
  <si>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</si>
  <si>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</si>
  <si>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</si>
  <si>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</si>
  <si>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</si>
  <si>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</si>
  <si>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</si>
  <si>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</si>
  <si>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</si>
  <si>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</si>
  <si>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</si>
  <si>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</si>
  <si>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</si>
  <si>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</si>
  <si>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</si>
  <si>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</si>
  <si>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</si>
  <si>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</si>
  <si>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</si>
  <si>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</si>
  <si>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</si>
  <si>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</si>
  <si>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</si>
  <si>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</si>
  <si>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</si>
  <si>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</si>
  <si>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</si>
  <si>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</si>
  <si>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</si>
  <si>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</si>
  <si>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</si>
  <si>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</si>
  <si>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</si>
  <si>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</si>
  <si>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</si>
  <si>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</si>
  <si>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</si>
  <si>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</si>
  <si>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</si>
  <si>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</si>
  <si>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</si>
  <si>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</si>
  <si>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</si>
  <si>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</si>
  <si>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</si>
  <si>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</si>
  <si>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</si>
  <si>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</si>
  <si>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</si>
  <si>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</si>
  <si>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</si>
  <si>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</si>
  <si>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</si>
  <si>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</si>
  <si>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</si>
  <si>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</si>
  <si>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</si>
  <si>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</si>
  <si>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</si>
  <si>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</si>
  <si>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</si>
  <si>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</si>
  <si>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</si>
  <si>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</si>
  <si>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</si>
  <si>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</si>
  <si>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</si>
  <si>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</si>
  <si>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</si>
  <si>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</si>
  <si>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</si>
  <si>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</si>
  <si>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</si>
  <si>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</si>
  <si>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</si>
  <si>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</si>
  <si>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</si>
  <si>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</si>
  <si>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</si>
  <si>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</si>
  <si>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</si>
  <si>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</si>
  <si>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</si>
  <si>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</si>
  <si>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</si>
  <si>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</si>
  <si>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</si>
  <si>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</si>
  <si>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</si>
  <si>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</si>
  <si>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</si>
  <si>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</si>
  <si>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</si>
  <si>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</si>
  <si>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</si>
  <si>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</si>
  <si>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Dahod</t>
  </si>
  <si>
    <t>Barwala</t>
  </si>
  <si>
    <t>GRGL1557</t>
  </si>
  <si>
    <t>Tarapur-1</t>
  </si>
  <si>
    <t>Budhej</t>
  </si>
  <si>
    <t>SF0103687</t>
  </si>
  <si>
    <t>Mayurbhai Shanabhai Parmar</t>
  </si>
  <si>
    <t>Budhej C2</t>
  </si>
  <si>
    <t>Budhej C2 Jannat1</t>
  </si>
  <si>
    <t>Chetana</t>
  </si>
  <si>
    <t>SID951375901892</t>
  </si>
  <si>
    <t>GENERAL</t>
  </si>
  <si>
    <t>HINDU</t>
  </si>
  <si>
    <t>59</t>
  </si>
  <si>
    <t>Jay</t>
  </si>
  <si>
    <t>SID951375927111</t>
  </si>
  <si>
    <t>Changada</t>
  </si>
  <si>
    <t>Changada C2</t>
  </si>
  <si>
    <t>Changada C2 Jay Mataji1</t>
  </si>
  <si>
    <t>SSF2950521</t>
  </si>
  <si>
    <t>19</t>
  </si>
  <si>
    <t>raja</t>
  </si>
  <si>
    <t>SID951376068777</t>
  </si>
  <si>
    <t>Chikhaliya</t>
  </si>
  <si>
    <t>372435</t>
  </si>
  <si>
    <t>757255</t>
  </si>
  <si>
    <t>SID951373610766</t>
  </si>
  <si>
    <t>13</t>
  </si>
  <si>
    <t>JAY KHODIYAR</t>
  </si>
  <si>
    <t>CID155700913</t>
  </si>
  <si>
    <t>Gadiya Paru</t>
  </si>
  <si>
    <t>381702</t>
  </si>
  <si>
    <t>Radhe 2</t>
  </si>
  <si>
    <t>SSF2341838</t>
  </si>
  <si>
    <t>Isnav</t>
  </si>
  <si>
    <t>77 MAHADEV1</t>
  </si>
  <si>
    <t>SSF2832266</t>
  </si>
  <si>
    <t>Jalla</t>
  </si>
  <si>
    <t>361217</t>
  </si>
  <si>
    <t>saaz</t>
  </si>
  <si>
    <t>SID2125577647</t>
  </si>
  <si>
    <t>Sojitra</t>
  </si>
  <si>
    <t>550823</t>
  </si>
  <si>
    <t>550823 Kavya11</t>
  </si>
  <si>
    <t>SSF2997739</t>
  </si>
  <si>
    <t>729879</t>
  </si>
  <si>
    <t>Astha</t>
  </si>
  <si>
    <t>SSF3090459</t>
  </si>
  <si>
    <t>geet</t>
  </si>
  <si>
    <t>SID951375892954</t>
  </si>
  <si>
    <t>OBC</t>
  </si>
  <si>
    <t>178</t>
  </si>
  <si>
    <t>Khushbu</t>
  </si>
  <si>
    <t>SID951373278149</t>
  </si>
  <si>
    <t>EBC</t>
  </si>
  <si>
    <t>Sojitra C2</t>
  </si>
  <si>
    <t>Sojitra C2 Annu1</t>
  </si>
  <si>
    <t>SSF4109165</t>
  </si>
  <si>
    <t>SSF4294171</t>
  </si>
  <si>
    <t>Tol</t>
  </si>
  <si>
    <t>432287</t>
  </si>
  <si>
    <t>DARBAR</t>
  </si>
  <si>
    <t>SID951373414568</t>
  </si>
  <si>
    <t>Vishnoli</t>
  </si>
  <si>
    <t>379600</t>
  </si>
  <si>
    <t>Mira</t>
  </si>
  <si>
    <t>SID2125775102</t>
  </si>
  <si>
    <t>Isarwada</t>
  </si>
  <si>
    <t>385630</t>
  </si>
  <si>
    <t>radhe 2</t>
  </si>
  <si>
    <t>SID951372906765</t>
  </si>
  <si>
    <t>Isarwada C3</t>
  </si>
  <si>
    <t>BANANA-2 C3 G2</t>
  </si>
  <si>
    <t>SSF2893722</t>
  </si>
  <si>
    <t>Rupa</t>
  </si>
  <si>
    <t>SID951375935841</t>
  </si>
  <si>
    <t>SID951373193532</t>
  </si>
  <si>
    <t>Isarwada C4</t>
  </si>
  <si>
    <t>Isarwada C4 Solanki1</t>
  </si>
  <si>
    <t>SSF3204622</t>
  </si>
  <si>
    <t>373916</t>
  </si>
  <si>
    <t>krishana</t>
  </si>
  <si>
    <t>SID2125068016</t>
  </si>
  <si>
    <t>SID951375736341</t>
  </si>
  <si>
    <t>SSF2753963</t>
  </si>
  <si>
    <t>232</t>
  </si>
  <si>
    <t>Chand</t>
  </si>
  <si>
    <t>SSF4051454</t>
  </si>
  <si>
    <t>CID155706031</t>
  </si>
  <si>
    <t>384839</t>
  </si>
  <si>
    <t>RAM</t>
  </si>
  <si>
    <t>SSF4470312</t>
  </si>
  <si>
    <t>SSF4131461</t>
  </si>
  <si>
    <t>CID155701231</t>
  </si>
  <si>
    <t>546753</t>
  </si>
  <si>
    <t>siya</t>
  </si>
  <si>
    <t>SSF5028904</t>
  </si>
  <si>
    <t>SSF5580987</t>
  </si>
  <si>
    <t>SGJ0000006878383</t>
  </si>
  <si>
    <t>ram 3</t>
  </si>
  <si>
    <t>Unnati</t>
  </si>
  <si>
    <t>SID951375842226</t>
  </si>
  <si>
    <t>SSF2434215</t>
  </si>
  <si>
    <t>Agriculture &amp; Farming</t>
  </si>
  <si>
    <t>Animal Husbandry &amp; Poultry</t>
  </si>
  <si>
    <t>Agarbathi Making</t>
  </si>
  <si>
    <t>DAXABEN VALMIK</t>
  </si>
  <si>
    <t>KOKILABEN VALMIK</t>
  </si>
  <si>
    <t>SUDHABEN TALPADA</t>
  </si>
  <si>
    <t>VIDHYABEN MAKVANA</t>
  </si>
  <si>
    <t>BHARVAD JASHUBEN</t>
  </si>
  <si>
    <t>MANJULABEN DABHI</t>
  </si>
  <si>
    <t>KOKILABEN PARMAR</t>
  </si>
  <si>
    <t>PARMAR SAGUNABEN LAXMANBHAI</t>
  </si>
  <si>
    <t>MAKVANA RADHABEN</t>
  </si>
  <si>
    <t>VANITABEN DHARMENDRABHAI TALPADA</t>
  </si>
  <si>
    <t>VAGHARI TANUBEN SAMUDARBHAI</t>
  </si>
  <si>
    <t>TALAPADA SUMIBEN</t>
  </si>
  <si>
    <t>DIVAN SARIFABIBI  JAHIRSHA</t>
  </si>
  <si>
    <t>RATHOD LALITABEN</t>
  </si>
  <si>
    <t>TALPADA MINABEN</t>
  </si>
  <si>
    <t>SONALBEN SOLANKI</t>
  </si>
  <si>
    <t>HARSHABEN PATEL</t>
  </si>
  <si>
    <t>RATHOD RAMILABEN</t>
  </si>
  <si>
    <t>JYOTSANABEN CHAVDA</t>
  </si>
  <si>
    <t>VILASHBEN CHAUHAN</t>
  </si>
  <si>
    <t>KANTABEN PARMAR</t>
  </si>
  <si>
    <t>SOLANKI VIDHYABEN JAGADISHBHAI</t>
  </si>
  <si>
    <t>CHAUHAN SHAKUNTALABEN</t>
  </si>
  <si>
    <t>RAJANBEN SOLANKI</t>
  </si>
  <si>
    <t>RANJANBEN TALPADA</t>
  </si>
  <si>
    <t>ANITABEN TALPADA</t>
  </si>
  <si>
    <t>MANJUBEN VAGHELA</t>
  </si>
  <si>
    <t>VAGHELA SONALBEN MAHESHBHAI</t>
  </si>
  <si>
    <t>SONALBEN GOSWAMI</t>
  </si>
  <si>
    <t>MAKWANA VARSHABEN LALJIBHAI</t>
  </si>
  <si>
    <t>JASHUBEN RAJPUT</t>
  </si>
  <si>
    <t>RADHABEN NARESHBHAI VAGHELA</t>
  </si>
  <si>
    <t>TALPADA LAXMIBEN</t>
  </si>
  <si>
    <t>VILASHBEN RATHOD</t>
  </si>
  <si>
    <t>05-Nov-2023</t>
  </si>
  <si>
    <t>06</t>
  </si>
  <si>
    <t>3</t>
  </si>
  <si>
    <t>5.73 Yrs</t>
  </si>
  <si>
    <t>12 Sep 2020</t>
  </si>
  <si>
    <t>&gt; 4 to 6 Years</t>
  </si>
  <si>
    <t>06-Dec-2023</t>
  </si>
  <si>
    <t>15-Oct-2025</t>
  </si>
  <si>
    <t>Open</t>
  </si>
  <si>
    <t/>
  </si>
  <si>
    <t>01-Sep-2024</t>
  </si>
  <si>
    <t>04</t>
  </si>
  <si>
    <t>GL-3</t>
  </si>
  <si>
    <t>5.62 Yrs</t>
  </si>
  <si>
    <t>29 Sep 2020</t>
  </si>
  <si>
    <t>03-Oct-2024</t>
  </si>
  <si>
    <t>20-Mar-2026</t>
  </si>
  <si>
    <t>01-Oct-2024</t>
  </si>
  <si>
    <t>05</t>
  </si>
  <si>
    <t>GL-2</t>
  </si>
  <si>
    <t>3.55 Yrs</t>
  </si>
  <si>
    <t>15 Nov 2022</t>
  </si>
  <si>
    <t>&gt; 2 to 4 Years</t>
  </si>
  <si>
    <t>06-Nov-2024</t>
  </si>
  <si>
    <t>22-May-2026</t>
  </si>
  <si>
    <t>01-Jul-2024</t>
  </si>
  <si>
    <t>5.12 Yrs</t>
  </si>
  <si>
    <t>20 Apr 2021</t>
  </si>
  <si>
    <t>07-Aug-2024</t>
  </si>
  <si>
    <t>21-May-2026</t>
  </si>
  <si>
    <t>GL-5</t>
  </si>
  <si>
    <t>8.12 Yrs</t>
  </si>
  <si>
    <t>28 Jan 2021</t>
  </si>
  <si>
    <t>&gt; 6 to 10 Years</t>
  </si>
  <si>
    <t>05-Oct-2024</t>
  </si>
  <si>
    <t>23-Jan-2026</t>
  </si>
  <si>
    <t>01-Aug-2024</t>
  </si>
  <si>
    <t>08</t>
  </si>
  <si>
    <t>GL-8</t>
  </si>
  <si>
    <t>5.23 Yrs</t>
  </si>
  <si>
    <t>13 Mar 2021</t>
  </si>
  <si>
    <t>05-Sep-2024</t>
  </si>
  <si>
    <t>15-Dec-2025</t>
  </si>
  <si>
    <t>4.31 Yrs</t>
  </si>
  <si>
    <t>11 Feb 2022</t>
  </si>
  <si>
    <t>18-May-2026</t>
  </si>
  <si>
    <t>31-Mar-2024</t>
  </si>
  <si>
    <t>07</t>
  </si>
  <si>
    <t>2</t>
  </si>
  <si>
    <t>3.68 Yrs</t>
  </si>
  <si>
    <t>30 Sep 2022</t>
  </si>
  <si>
    <t>03-May-2024</t>
  </si>
  <si>
    <t>31-Oct-2025</t>
  </si>
  <si>
    <t>29-May-2024</t>
  </si>
  <si>
    <t>4.64 Yrs</t>
  </si>
  <si>
    <t>14 Oct 2021</t>
  </si>
  <si>
    <t>04-Jul-2024</t>
  </si>
  <si>
    <t>09</t>
  </si>
  <si>
    <t>3.52 Yrs</t>
  </si>
  <si>
    <t>25 Nov 2022</t>
  </si>
  <si>
    <t>06-Sep-2024</t>
  </si>
  <si>
    <t>16-Dec-2025</t>
  </si>
  <si>
    <t>3.45 Yrs</t>
  </si>
  <si>
    <t>21 Dec 2022</t>
  </si>
  <si>
    <t>27-Dec-2025</t>
  </si>
  <si>
    <t>29 Aug 2020</t>
  </si>
  <si>
    <t>04-Oct-2024</t>
  </si>
  <si>
    <t>8.35 Yrs</t>
  </si>
  <si>
    <t>09 Dec 2020</t>
  </si>
  <si>
    <t>09-Aug-2024</t>
  </si>
  <si>
    <t>2.71 Yrs</t>
  </si>
  <si>
    <t>18 Aug 2023</t>
  </si>
  <si>
    <t>28-Mar-2026</t>
  </si>
  <si>
    <t>2.82 Yrs</t>
  </si>
  <si>
    <t>07 Aug 2023</t>
  </si>
  <si>
    <t>09-Oct-2025</t>
  </si>
  <si>
    <t>01-Nov-2023</t>
  </si>
  <si>
    <t>03</t>
  </si>
  <si>
    <t>4</t>
  </si>
  <si>
    <t>7.74 Yrs</t>
  </si>
  <si>
    <t>26 Feb 2020</t>
  </si>
  <si>
    <t>04-Dec-2023</t>
  </si>
  <si>
    <t>30-Oct-2025</t>
  </si>
  <si>
    <t>01-Jun-2024</t>
  </si>
  <si>
    <t>02</t>
  </si>
  <si>
    <t>GL-4</t>
  </si>
  <si>
    <t>8.95 Yrs</t>
  </si>
  <si>
    <t>19 Dec 2020</t>
  </si>
  <si>
    <t>02-Jul-2024</t>
  </si>
  <si>
    <t>02-Mar-2024</t>
  </si>
  <si>
    <t>7.00 Yrs</t>
  </si>
  <si>
    <t>03 Sep 2020</t>
  </si>
  <si>
    <t>01-Apr-2024</t>
  </si>
  <si>
    <t>11-May-2026</t>
  </si>
  <si>
    <t>3.32 Yrs</t>
  </si>
  <si>
    <t>09 Feb 2023</t>
  </si>
  <si>
    <t>02-Sep-2024</t>
  </si>
  <si>
    <t>03-May-2026</t>
  </si>
  <si>
    <t>5.66 Yrs</t>
  </si>
  <si>
    <t>06 Oct 2020</t>
  </si>
  <si>
    <t>02-Oct-2024</t>
  </si>
  <si>
    <t>05-May-2026</t>
  </si>
  <si>
    <t>29-Sep-2024</t>
  </si>
  <si>
    <t>8.43 Yrs</t>
  </si>
  <si>
    <t>10 Apr 2021</t>
  </si>
  <si>
    <t>07-Nov-2024</t>
  </si>
  <si>
    <t>3.38 Yrs</t>
  </si>
  <si>
    <t>18 Jan 2023</t>
  </si>
  <si>
    <t>04-Nov-2024</t>
  </si>
  <si>
    <t>24-Nov-2024</t>
  </si>
  <si>
    <t>10.62 Yrs</t>
  </si>
  <si>
    <t>22 Sep 2020</t>
  </si>
  <si>
    <t>&gt; 10 Years</t>
  </si>
  <si>
    <t>06-Jan-2025</t>
  </si>
  <si>
    <t>07-May-2026</t>
  </si>
  <si>
    <t>12-Jun-2025</t>
  </si>
  <si>
    <t>6.27 Yrs</t>
  </si>
  <si>
    <t>07-Jul-2025</t>
  </si>
  <si>
    <t>18-Jun-2025</t>
  </si>
  <si>
    <t>3.70 Yrs</t>
  </si>
  <si>
    <t>20 Sep 2022</t>
  </si>
  <si>
    <t>02-Jul-2025</t>
  </si>
  <si>
    <t>19-Jun-2025</t>
  </si>
  <si>
    <t>2.94 Yrs</t>
  </si>
  <si>
    <t>27 Jun 2023</t>
  </si>
  <si>
    <t>14-Aug-2025</t>
  </si>
  <si>
    <t>GL-7</t>
  </si>
  <si>
    <t>5.42 Yrs</t>
  </si>
  <si>
    <t>03 Jan 2021</t>
  </si>
  <si>
    <t>03-Sep-2025</t>
  </si>
  <si>
    <t>14-Sep-2025</t>
  </si>
  <si>
    <t>2.72 Yrs</t>
  </si>
  <si>
    <t>04 Sep 2023</t>
  </si>
  <si>
    <t>01-Oct-2025</t>
  </si>
  <si>
    <t>04-Oct-2025</t>
  </si>
  <si>
    <t>2.73 Yrs</t>
  </si>
  <si>
    <t>14 Jul 2023</t>
  </si>
  <si>
    <t>05-Nov-2025</t>
  </si>
  <si>
    <t>14-Nov-2025</t>
  </si>
  <si>
    <t>GL-1</t>
  </si>
  <si>
    <t>0.55 Yrs</t>
  </si>
  <si>
    <t>25 Dec 2020</t>
  </si>
  <si>
    <t>&lt;= 2 Years</t>
  </si>
  <si>
    <t>03-Dec-2025</t>
  </si>
  <si>
    <t>27-Nov-2025</t>
  </si>
  <si>
    <t>2.50 Yrs</t>
  </si>
  <si>
    <t>04 Dec 2023</t>
  </si>
  <si>
    <t>07-Jan-2026</t>
  </si>
  <si>
    <t>28-Jan-2026</t>
  </si>
  <si>
    <t>2.30 Yrs</t>
  </si>
  <si>
    <t>16 Feb 2024</t>
  </si>
  <si>
    <t>02-Mar-2026</t>
  </si>
  <si>
    <t>13-Feb-2026</t>
  </si>
  <si>
    <t>0.30 Yrs</t>
  </si>
  <si>
    <t>13 Feb 2026</t>
  </si>
  <si>
    <t>05-Mar-2026</t>
  </si>
  <si>
    <t>IL-1</t>
  </si>
  <si>
    <t>5.88 Yrs</t>
  </si>
  <si>
    <t>18 Jul 2020</t>
  </si>
  <si>
    <t>25-Feb-2026</t>
  </si>
  <si>
    <t>4.23 Yrs</t>
  </si>
  <si>
    <t>12 Mar 2022</t>
  </si>
  <si>
    <t>03-Apr-2026</t>
  </si>
  <si>
    <t>Sevak Vipul Kumar/SF0021971</t>
  </si>
  <si>
    <t>Bhuvanesh Chudasama/SF0050048</t>
  </si>
  <si>
    <t>From Date :-4-6-26</t>
  </si>
  <si>
    <t>To Date :4-6-26</t>
  </si>
  <si>
    <t>Mahiyari</t>
  </si>
  <si>
    <t>134</t>
  </si>
  <si>
    <t>Manav</t>
  </si>
  <si>
    <t>SID951372997468</t>
  </si>
  <si>
    <t>CHAUHAN KAILASHBEN</t>
  </si>
  <si>
    <t>03-Mar-2024</t>
  </si>
  <si>
    <t>5</t>
  </si>
  <si>
    <t>8.39 Yrs</t>
  </si>
  <si>
    <t>18 Dec 2020</t>
  </si>
  <si>
    <t>08-Apr-2024</t>
  </si>
  <si>
    <t>19-Feb-2026</t>
  </si>
  <si>
    <t>Borrower CHAUHAN KAILASHBEN Loan ID-355839646, Has paid her Installments to LO sandeepbhai Ravikantbhai Solanki/SF0099769 on date:- 12-Jan-2026 Rs.8000/- And 9-Feb-2026 Rs.8803/- Total Rs.16,803/- LO Has posted Only Collected EMI Amount of Rs.4,000/- on date:-19-Feb-2026 But LO Has not posted Collected Left Amount of Rs.12,803/- in FIMO On Borrower Respective Loan ID.</t>
  </si>
  <si>
    <t>sandeepbhai Ravikantbhai Solanki</t>
  </si>
  <si>
    <t>SF0099769</t>
  </si>
  <si>
    <t>Loan Officer</t>
  </si>
  <si>
    <t>Borrower CHAUHAN KAILASHBEN Loan ID-355839646, Has paid her Installments to LO sandeepbhai Ravikantbhai Solanki/SF0099769 on date:- 12-Jan-2026 Rs.8000/- and not posted  in FIMO</t>
  </si>
  <si>
    <t>Borrower CHAUHAN KAILASHBEN Loan ID-355839646, Has paid her Installments to LO sandeepbhai Ravikantbhai Solanki/SF0099769 on date:-9-Feb-2026 Rs.8803/- and LO Has posted Only Collected EMI Amount of Rs.4,000/- on date:-19-Feb-2026 But LO Has not posted Collected Left Amount of Rs.4803/- in FIMO On Borrower Respective Loan ID.</t>
  </si>
  <si>
    <t>No Action Taken</t>
  </si>
  <si>
    <t>FN26-27-00360</t>
  </si>
  <si>
    <t>IA</t>
  </si>
  <si>
    <t>Completed-Report Submitted</t>
  </si>
  <si>
    <t>Surpalsinh Chudasama/SF0061650</t>
  </si>
  <si>
    <t>Upendra Singh/SF0031146</t>
  </si>
  <si>
    <t>Sudarshan Raosaheb Patil/SF0070235</t>
  </si>
  <si>
    <t>Umesh Kumar/SF0088299</t>
  </si>
  <si>
    <t>SF0021971</t>
  </si>
  <si>
    <t>Sevak Vipul Kumar</t>
  </si>
  <si>
    <t>Bhuvanesh Chudasama</t>
  </si>
  <si>
    <t>SF0050048</t>
  </si>
  <si>
    <t>CA sandeepbhai Ravikantbhai Solanki/SF0099769 was found involved in Collection amount misappropriation 
(Collected EMIs  amount but not posted to concerned borrowers accounts) on the names of 01 borrowers for the 
amounting to Rs. 16803/- based on the evidence available.
Total Fraud Amount = Rs. 16803/-
Amount Recovered and Accounted in FIMO = Rs.4000/-
Net Fraud Amount to be recovered = Rs.12803/-"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</si>
</sst>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readingOrder="1"/>
    </xf>
    <xf numFmtId="0" fontId="35" fillId="14" borderId="15" xfId="0" applyFont="1" applyFill="1" applyBorder="1" applyAlignment="1">
      <alignment horizontal="center" vertical="center" readingOrder="1"/>
    </xf>
    <xf numFmtId="172" fontId="35" fillId="0" borderId="15" xfId="0" applyNumberFormat="1" applyFont="1" applyBorder="1" applyAlignment="1">
      <alignment horizontal="center" vertical="center" readingOrder="1"/>
    </xf>
    <xf numFmtId="169" fontId="38" fillId="0" borderId="1" xfId="0" applyNumberFormat="1" applyFont="1" applyBorder="1" applyAlignment="1" applyProtection="1">
      <alignment horizontal="left" vertical="center"/>
      <protection locked="0"/>
    </xf>
    <xf numFmtId="169" fontId="38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/>
    </xf>
    <xf numFmtId="0" fontId="35" fillId="0" borderId="0" xfId="0" applyFont="1"/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5" sqref="B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249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GRGL1557</v>
      </c>
      <c r="D5" s="64" t="str">
        <f>IF('Physical Cash at Safe'!D28="Yes", 'Physical Cash at Safe'!A4, 'Borrower Wise Details'!C5)</f>
        <v>Tarapur-1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46151</v>
      </c>
      <c r="H5" s="62" t="s">
        <v>579</v>
      </c>
      <c r="I5" s="61">
        <v>46153</v>
      </c>
      <c r="J5" s="79" t="str">
        <f>IF('Physical Cash at Safe'!D28="Yes",'Physical Cash at Safe'!E28,IF('Borrower Wise Details'!D5&lt;&gt;"",'Borrower Wise Details'!D5,""))</f>
        <v>FN26-27-00360</v>
      </c>
      <c r="K5" s="89">
        <v>1</v>
      </c>
      <c r="L5" s="90">
        <v>16803</v>
      </c>
      <c r="M5" s="90">
        <v>4000</v>
      </c>
      <c r="N5" s="90" t="s">
        <v>581</v>
      </c>
      <c r="O5" s="90" t="s">
        <v>582</v>
      </c>
      <c r="P5" s="90" t="s">
        <v>583</v>
      </c>
      <c r="Q5" s="90" t="s">
        <v>584</v>
      </c>
      <c r="R5" s="80" t="str">
        <f>IF('Physical Cash at Safe'!$D$28="Yes", 'Physical Cash at Safe'!$A$28, IF('Borrower Wise Details'!F5&lt;&gt;"", 'Borrower Wise Details'!F5, ""))</f>
        <v>sandeepbhai Ravikantbhai Solanki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SF0099769</v>
      </c>
      <c r="U5" s="83" t="s">
        <v>180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580</v>
      </c>
      <c r="Z5" s="61">
        <v>46177</v>
      </c>
      <c r="AA5" s="61">
        <v>46178</v>
      </c>
      <c r="AB5" s="61" t="s">
        <v>586</v>
      </c>
      <c r="AC5" s="61" t="s">
        <v>585</v>
      </c>
      <c r="AD5" s="143">
        <v>18</v>
      </c>
      <c r="AE5" s="61" t="s">
        <v>587</v>
      </c>
      <c r="AF5" s="61" t="s">
        <v>588</v>
      </c>
      <c r="AG5" s="143">
        <v>18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16803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12803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46181</v>
      </c>
      <c r="AO5" s="75" t="s">
        <v>589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6" sqref="E6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GRGL1557</v>
      </c>
      <c r="C5" s="50" t="str">
        <f>IF('Fraud Investigation Report'!D5="", "", 'Fraud Investigation Report'!D5)</f>
        <v>Tarapur-1</v>
      </c>
      <c r="D5" s="73" t="str">
        <f>IF(OR('Fraud Investigation Report'!R5="", 'Fraud Investigation Report'!R5=0), "", 'Fraud Investigation Report'!R5)</f>
        <v>sandeepbhai Ravikantbhai Solanki</v>
      </c>
      <c r="E5" s="73" t="str">
        <f>IF(OR('Fraud Investigation Report'!T5="", 'Fraud Investigation Report'!T5=0), "", 'Fraud Investigation Report'!T5)</f>
        <v>SF0099769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FN26-27-00360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16803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16803</v>
      </c>
      <c r="O5" s="103">
        <f>IFERROR('Fraud Investigation Report'!AJ5+'Fraud Investigation Report'!AK5,"")</f>
        <v>4000</v>
      </c>
      <c r="P5" s="102">
        <f>IF(AND(N5="", O5=""), "", IF(O5="", N5, N5 - IF(ISNUMBER(O5), O5, 0)))</f>
        <v>12803</v>
      </c>
      <c r="Q5" s="49"/>
      <c r="R5" s="93" t="s">
        <v>577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6" t="s">
        <v>2</v>
      </c>
      <c r="B1" s="157"/>
      <c r="C1" s="157"/>
      <c r="D1" s="157"/>
      <c r="E1" s="158"/>
    </row>
    <row r="2" spans="1:5" ht="18" x14ac:dyDescent="0.35">
      <c r="A2" s="14"/>
      <c r="B2" s="159" t="s">
        <v>224</v>
      </c>
      <c r="C2" s="159"/>
      <c r="D2" s="159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0" t="s">
        <v>65</v>
      </c>
      <c r="B7" s="161"/>
      <c r="C7" s="161"/>
      <c r="D7" s="161"/>
      <c r="E7" s="161"/>
    </row>
    <row r="8" spans="1:5" ht="15" customHeight="1" x14ac:dyDescent="0.3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4" x14ac:dyDescent="0.3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8" t="s">
        <v>91</v>
      </c>
      <c r="B20" s="169"/>
      <c r="C20" s="32">
        <v>0</v>
      </c>
      <c r="D20" s="33" t="s">
        <v>85</v>
      </c>
      <c r="E20" s="34"/>
    </row>
    <row r="21" spans="1:5" ht="30" customHeight="1" x14ac:dyDescent="0.3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5"/>
      <c r="C24" s="155"/>
      <c r="D24" s="155"/>
      <c r="E24" s="155"/>
    </row>
    <row r="25" spans="1:5" ht="57.75" customHeight="1" x14ac:dyDescent="0.3">
      <c r="A25" s="36" t="s">
        <v>75</v>
      </c>
      <c r="B25" s="178"/>
      <c r="C25" s="178"/>
      <c r="D25" s="178"/>
      <c r="E25" s="178"/>
    </row>
    <row r="26" spans="1:5" ht="20.100000000000001" customHeight="1" x14ac:dyDescent="0.3">
      <c r="A26" s="183" t="s">
        <v>170</v>
      </c>
      <c r="B26" s="183"/>
      <c r="C26" s="183"/>
      <c r="D26" s="183"/>
      <c r="E26" s="183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">
      <c r="A31" s="186"/>
      <c r="B31" s="187"/>
      <c r="C31" s="187"/>
      <c r="D31" s="187"/>
      <c r="E31" s="188"/>
    </row>
    <row r="32" spans="1:5" ht="24.75" customHeight="1" x14ac:dyDescent="0.3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">
      <c r="A33" s="37" t="s">
        <v>77</v>
      </c>
      <c r="B33" s="125"/>
      <c r="C33" s="39" t="s">
        <v>78</v>
      </c>
      <c r="D33" s="172"/>
      <c r="E33" s="173"/>
    </row>
    <row r="34" spans="1:5" ht="27.6" x14ac:dyDescent="0.3">
      <c r="A34" s="39" t="s">
        <v>198</v>
      </c>
      <c r="B34" s="125"/>
      <c r="C34" s="39" t="s">
        <v>199</v>
      </c>
      <c r="D34" s="174"/>
      <c r="E34" s="175"/>
    </row>
    <row r="35" spans="1:5" ht="27.6" x14ac:dyDescent="0.3">
      <c r="A35" s="39" t="s">
        <v>200</v>
      </c>
      <c r="B35" s="125"/>
      <c r="C35" s="39" t="s">
        <v>202</v>
      </c>
      <c r="D35" s="174"/>
      <c r="E35" s="175"/>
    </row>
    <row r="36" spans="1:5" ht="25.5" customHeight="1" x14ac:dyDescent="0.3">
      <c r="A36" s="39" t="s">
        <v>201</v>
      </c>
      <c r="B36" s="126"/>
      <c r="C36" s="39" t="s">
        <v>203</v>
      </c>
      <c r="D36" s="176"/>
      <c r="E36" s="177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R5" sqref="R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GRGL1557</v>
      </c>
      <c r="C5" s="60" t="str">
        <f>IF('Loan Outstanding Report'!$H$5="", "", 'Loan Outstanding Report'!$H$5)</f>
        <v>Tarapur-1</v>
      </c>
      <c r="D5" s="153" t="s">
        <v>578</v>
      </c>
      <c r="E5" s="66">
        <v>46177</v>
      </c>
      <c r="F5" s="151" t="s">
        <v>572</v>
      </c>
      <c r="G5" s="152" t="s">
        <v>573</v>
      </c>
      <c r="H5" s="49" t="s">
        <v>574</v>
      </c>
      <c r="I5" s="49" t="s">
        <v>561</v>
      </c>
      <c r="J5" s="49" t="s">
        <v>563</v>
      </c>
      <c r="K5" s="49" t="s">
        <v>564</v>
      </c>
      <c r="L5" s="11">
        <v>355839646</v>
      </c>
      <c r="M5" s="67" t="s">
        <v>565</v>
      </c>
      <c r="N5" s="49">
        <v>75000</v>
      </c>
      <c r="O5" s="49">
        <v>4000</v>
      </c>
      <c r="P5" s="67" t="s">
        <v>127</v>
      </c>
      <c r="Q5" s="88">
        <v>46034</v>
      </c>
      <c r="R5" s="49">
        <v>8000</v>
      </c>
      <c r="S5" s="49">
        <v>0</v>
      </c>
      <c r="T5" s="49">
        <v>0</v>
      </c>
      <c r="U5" s="68">
        <f t="shared" ref="U5:U69" si="0">IF(AND(ISBLANK(R5),ISBLANK(S5),ISBLANK(T5)),"",R5-(S5+T5))</f>
        <v>8000</v>
      </c>
      <c r="V5" s="42" t="s">
        <v>182</v>
      </c>
      <c r="W5" s="69" t="s">
        <v>575</v>
      </c>
    </row>
    <row r="6" spans="1:23" ht="30" customHeight="1" x14ac:dyDescent="0.3">
      <c r="A6" s="65">
        <v>2</v>
      </c>
      <c r="B6" s="60" t="str">
        <f>IF(J6&lt;&gt;"", $B$5, "")</f>
        <v>GRGL1557</v>
      </c>
      <c r="C6" s="50" t="str">
        <f>IF(J6&lt;&gt;"", $C$5, "")</f>
        <v>Tarapur-1</v>
      </c>
      <c r="D6" s="50" t="str">
        <f>IF(J6&lt;&gt;"", $D$5, "")</f>
        <v>FN26-27-00360</v>
      </c>
      <c r="E6" s="66">
        <v>46177</v>
      </c>
      <c r="F6" s="50" t="str">
        <f>IF(J6&lt;&gt;"", $F$5, "")</f>
        <v>sandeepbhai Ravikantbhai Solanki</v>
      </c>
      <c r="G6" s="50" t="str">
        <f>IF(J6&lt;&gt;"", $G$5, "")</f>
        <v>SF0099769</v>
      </c>
      <c r="H6" s="50" t="str">
        <f>IF(J6&lt;&gt;"", $H$5, "")</f>
        <v>Loan Officer</v>
      </c>
      <c r="I6" s="49" t="s">
        <v>561</v>
      </c>
      <c r="J6" s="49" t="s">
        <v>563</v>
      </c>
      <c r="K6" s="49" t="s">
        <v>564</v>
      </c>
      <c r="L6" s="11">
        <v>355839646</v>
      </c>
      <c r="M6" s="67" t="s">
        <v>565</v>
      </c>
      <c r="N6" s="49">
        <v>75000</v>
      </c>
      <c r="O6" s="49">
        <v>4000</v>
      </c>
      <c r="P6" s="67" t="s">
        <v>127</v>
      </c>
      <c r="Q6" s="67">
        <v>46062</v>
      </c>
      <c r="R6" s="49">
        <v>8803</v>
      </c>
      <c r="S6" s="49">
        <v>4000</v>
      </c>
      <c r="T6" s="49">
        <v>0</v>
      </c>
      <c r="U6" s="68">
        <f t="shared" si="0"/>
        <v>4803</v>
      </c>
      <c r="V6" s="42" t="s">
        <v>182</v>
      </c>
      <c r="W6" s="69" t="s">
        <v>576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pane ySplit="4" topLeftCell="A5" activePane="bottomLeft" state="frozen"/>
      <selection pane="bottomLeft" activeCell="BO40" sqref="BO40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558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559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5">
        <v>1</v>
      </c>
      <c r="B5" s="144" t="s">
        <v>251</v>
      </c>
      <c r="C5" s="144" t="s">
        <v>252</v>
      </c>
      <c r="D5" s="144" t="s">
        <v>253</v>
      </c>
      <c r="E5" s="144" t="s">
        <v>254</v>
      </c>
      <c r="F5" s="144" t="s">
        <v>254</v>
      </c>
      <c r="G5" s="144" t="s">
        <v>255</v>
      </c>
      <c r="H5" s="144" t="s">
        <v>256</v>
      </c>
      <c r="I5" s="144">
        <v>41966</v>
      </c>
      <c r="J5" s="144" t="s">
        <v>257</v>
      </c>
      <c r="K5" s="144">
        <v>41966</v>
      </c>
      <c r="L5" s="144" t="s">
        <v>258</v>
      </c>
      <c r="M5" s="144" t="s">
        <v>259</v>
      </c>
      <c r="N5" s="144">
        <v>380591</v>
      </c>
      <c r="O5" s="144" t="s">
        <v>260</v>
      </c>
      <c r="P5" s="144">
        <v>558592</v>
      </c>
      <c r="Q5" s="144" t="s">
        <v>261</v>
      </c>
      <c r="R5" s="144" t="s">
        <v>262</v>
      </c>
      <c r="S5" s="144" t="s">
        <v>263</v>
      </c>
      <c r="T5" s="144" t="s">
        <v>263</v>
      </c>
      <c r="U5" s="144" t="s">
        <v>264</v>
      </c>
      <c r="V5" s="144" t="s">
        <v>265</v>
      </c>
      <c r="W5" s="144">
        <v>541</v>
      </c>
      <c r="X5" s="144" t="s">
        <v>356</v>
      </c>
      <c r="Y5" s="144">
        <v>353621899</v>
      </c>
      <c r="Z5" s="144" t="s">
        <v>359</v>
      </c>
      <c r="AA5" s="144" t="s">
        <v>393</v>
      </c>
      <c r="AB5" s="146">
        <v>48000</v>
      </c>
      <c r="AC5" s="144" t="s">
        <v>394</v>
      </c>
      <c r="AD5" s="144">
        <v>24</v>
      </c>
      <c r="AE5" s="144" t="s">
        <v>395</v>
      </c>
      <c r="AF5" s="144" t="s">
        <v>396</v>
      </c>
      <c r="AG5" s="144" t="s">
        <v>397</v>
      </c>
      <c r="AH5" s="144" t="s">
        <v>398</v>
      </c>
      <c r="AI5" s="144" t="s">
        <v>399</v>
      </c>
      <c r="AJ5" s="146">
        <v>2560</v>
      </c>
      <c r="AK5" s="146">
        <v>2560</v>
      </c>
      <c r="AL5" s="144" t="s">
        <v>400</v>
      </c>
      <c r="AM5" s="146">
        <v>45374.66</v>
      </c>
      <c r="AN5" s="146">
        <v>13505.34</v>
      </c>
      <c r="AO5" s="146">
        <v>58880</v>
      </c>
      <c r="AP5" s="146">
        <v>2625.34</v>
      </c>
      <c r="AQ5" s="146">
        <v>56.66</v>
      </c>
      <c r="AR5" s="146">
        <v>2682</v>
      </c>
      <c r="AS5" s="146">
        <v>2625.34</v>
      </c>
      <c r="AT5" s="146">
        <v>56.66</v>
      </c>
      <c r="AU5" s="146">
        <v>2682</v>
      </c>
      <c r="AV5" s="144">
        <v>30</v>
      </c>
      <c r="AW5" s="144"/>
      <c r="AX5" s="144"/>
      <c r="AY5" s="144"/>
      <c r="AZ5" s="144"/>
      <c r="BA5" s="144"/>
      <c r="BB5" s="144" t="s">
        <v>401</v>
      </c>
      <c r="BC5" s="144" t="s">
        <v>402</v>
      </c>
      <c r="BD5" s="144"/>
      <c r="BE5" s="124"/>
      <c r="BF5" s="123"/>
      <c r="BG5" s="123"/>
      <c r="BH5" s="140" t="s">
        <v>557</v>
      </c>
      <c r="BI5" s="128" t="s">
        <v>100</v>
      </c>
      <c r="BJ5" s="140">
        <v>46177</v>
      </c>
      <c r="BK5" s="130" t="s">
        <v>103</v>
      </c>
      <c r="BL5" s="128" t="s">
        <v>108</v>
      </c>
      <c r="BM5" s="131" t="s">
        <v>181</v>
      </c>
      <c r="BN5" s="130" t="s">
        <v>223</v>
      </c>
      <c r="BO5" s="141"/>
      <c r="BP5" s="42"/>
      <c r="BQ5" s="149"/>
    </row>
    <row r="6" spans="1:69" hidden="1" x14ac:dyDescent="0.3">
      <c r="A6" s="135">
        <v>2</v>
      </c>
      <c r="B6" s="144" t="s">
        <v>251</v>
      </c>
      <c r="C6" s="144" t="s">
        <v>252</v>
      </c>
      <c r="D6" s="144" t="s">
        <v>253</v>
      </c>
      <c r="E6" s="144" t="s">
        <v>254</v>
      </c>
      <c r="F6" s="144" t="s">
        <v>254</v>
      </c>
      <c r="G6" s="144" t="s">
        <v>255</v>
      </c>
      <c r="H6" s="144" t="s">
        <v>256</v>
      </c>
      <c r="I6" s="144">
        <v>41966</v>
      </c>
      <c r="J6" s="144" t="s">
        <v>257</v>
      </c>
      <c r="K6" s="144">
        <v>41966</v>
      </c>
      <c r="L6" s="144" t="s">
        <v>258</v>
      </c>
      <c r="M6" s="144" t="s">
        <v>259</v>
      </c>
      <c r="N6" s="144">
        <v>65949</v>
      </c>
      <c r="O6" s="144" t="s">
        <v>266</v>
      </c>
      <c r="P6" s="144">
        <v>95440</v>
      </c>
      <c r="Q6" s="144" t="s">
        <v>267</v>
      </c>
      <c r="R6" s="144" t="s">
        <v>262</v>
      </c>
      <c r="S6" s="144" t="s">
        <v>268</v>
      </c>
      <c r="T6" s="144" t="s">
        <v>268</v>
      </c>
      <c r="U6" s="144" t="s">
        <v>264</v>
      </c>
      <c r="V6" s="144" t="s">
        <v>265</v>
      </c>
      <c r="W6" s="144">
        <v>0</v>
      </c>
      <c r="X6" s="144" t="s">
        <v>356</v>
      </c>
      <c r="Y6" s="144">
        <v>358325674</v>
      </c>
      <c r="Z6" s="144" t="s">
        <v>360</v>
      </c>
      <c r="AA6" s="144" t="s">
        <v>403</v>
      </c>
      <c r="AB6" s="146">
        <v>31000</v>
      </c>
      <c r="AC6" s="144" t="s">
        <v>404</v>
      </c>
      <c r="AD6" s="144">
        <v>24</v>
      </c>
      <c r="AE6" s="144" t="s">
        <v>405</v>
      </c>
      <c r="AF6" s="144" t="s">
        <v>406</v>
      </c>
      <c r="AG6" s="144" t="s">
        <v>407</v>
      </c>
      <c r="AH6" s="144" t="s">
        <v>398</v>
      </c>
      <c r="AI6" s="144" t="s">
        <v>408</v>
      </c>
      <c r="AJ6" s="146">
        <v>1650</v>
      </c>
      <c r="AK6" s="146">
        <v>1650</v>
      </c>
      <c r="AL6" s="144" t="s">
        <v>409</v>
      </c>
      <c r="AM6" s="146">
        <v>21678.720000000001</v>
      </c>
      <c r="AN6" s="146">
        <v>8021.28</v>
      </c>
      <c r="AO6" s="146">
        <v>29700</v>
      </c>
      <c r="AP6" s="146">
        <v>9321.2800000000007</v>
      </c>
      <c r="AQ6" s="146">
        <v>687.72</v>
      </c>
      <c r="AR6" s="146">
        <v>10009</v>
      </c>
      <c r="AS6" s="146">
        <v>2936.76</v>
      </c>
      <c r="AT6" s="146">
        <v>363.24</v>
      </c>
      <c r="AU6" s="146">
        <v>3300</v>
      </c>
      <c r="AV6" s="144">
        <v>20</v>
      </c>
      <c r="AW6" s="144"/>
      <c r="AX6" s="144"/>
      <c r="AY6" s="144"/>
      <c r="AZ6" s="144"/>
      <c r="BA6" s="144"/>
      <c r="BB6" s="144" t="s">
        <v>401</v>
      </c>
      <c r="BC6" s="144" t="s">
        <v>402</v>
      </c>
      <c r="BD6" s="144"/>
      <c r="BE6" s="124"/>
      <c r="BF6" s="123"/>
      <c r="BG6" s="123"/>
      <c r="BH6" s="140" t="s">
        <v>557</v>
      </c>
      <c r="BI6" s="128" t="s">
        <v>100</v>
      </c>
      <c r="BJ6" s="140">
        <v>46177</v>
      </c>
      <c r="BK6" s="130" t="s">
        <v>103</v>
      </c>
      <c r="BL6" s="128" t="s">
        <v>108</v>
      </c>
      <c r="BM6" s="131" t="s">
        <v>181</v>
      </c>
      <c r="BN6" s="130" t="s">
        <v>223</v>
      </c>
      <c r="BO6" s="142"/>
      <c r="BP6" s="42"/>
      <c r="BQ6" s="149"/>
    </row>
    <row r="7" spans="1:69" hidden="1" x14ac:dyDescent="0.3">
      <c r="A7" s="135">
        <v>3</v>
      </c>
      <c r="B7" s="144" t="s">
        <v>251</v>
      </c>
      <c r="C7" s="144" t="s">
        <v>252</v>
      </c>
      <c r="D7" s="144" t="s">
        <v>253</v>
      </c>
      <c r="E7" s="144" t="s">
        <v>254</v>
      </c>
      <c r="F7" s="144" t="s">
        <v>254</v>
      </c>
      <c r="G7" s="144" t="s">
        <v>255</v>
      </c>
      <c r="H7" s="144" t="s">
        <v>256</v>
      </c>
      <c r="I7" s="144">
        <v>42048</v>
      </c>
      <c r="J7" s="144" t="s">
        <v>269</v>
      </c>
      <c r="K7" s="144">
        <v>42048</v>
      </c>
      <c r="L7" s="144" t="s">
        <v>258</v>
      </c>
      <c r="M7" s="144" t="s">
        <v>259</v>
      </c>
      <c r="N7" s="144">
        <v>348052</v>
      </c>
      <c r="O7" s="144" t="s">
        <v>270</v>
      </c>
      <c r="P7" s="144">
        <v>491985</v>
      </c>
      <c r="Q7" s="144" t="s">
        <v>271</v>
      </c>
      <c r="R7" s="144" t="s">
        <v>262</v>
      </c>
      <c r="S7" s="144" t="s">
        <v>272</v>
      </c>
      <c r="T7" s="144" t="s">
        <v>272</v>
      </c>
      <c r="U7" s="144" t="s">
        <v>264</v>
      </c>
      <c r="V7" s="144" t="s">
        <v>265</v>
      </c>
      <c r="W7" s="144">
        <v>0</v>
      </c>
      <c r="X7" s="144" t="s">
        <v>356</v>
      </c>
      <c r="Y7" s="144">
        <v>358472249</v>
      </c>
      <c r="Z7" s="144" t="s">
        <v>361</v>
      </c>
      <c r="AA7" s="144" t="s">
        <v>410</v>
      </c>
      <c r="AB7" s="146">
        <v>65000</v>
      </c>
      <c r="AC7" s="144" t="s">
        <v>411</v>
      </c>
      <c r="AD7" s="144">
        <v>24</v>
      </c>
      <c r="AE7" s="144" t="s">
        <v>412</v>
      </c>
      <c r="AF7" s="144" t="s">
        <v>413</v>
      </c>
      <c r="AG7" s="144" t="s">
        <v>414</v>
      </c>
      <c r="AH7" s="144" t="s">
        <v>415</v>
      </c>
      <c r="AI7" s="144" t="s">
        <v>416</v>
      </c>
      <c r="AJ7" s="146">
        <v>3460</v>
      </c>
      <c r="AK7" s="146">
        <v>3460</v>
      </c>
      <c r="AL7" s="144" t="s">
        <v>417</v>
      </c>
      <c r="AM7" s="146">
        <v>48492.52</v>
      </c>
      <c r="AN7" s="146">
        <v>17247.48</v>
      </c>
      <c r="AO7" s="146">
        <v>65740</v>
      </c>
      <c r="AP7" s="146">
        <v>16507.48</v>
      </c>
      <c r="AQ7" s="146">
        <v>1025.52</v>
      </c>
      <c r="AR7" s="146">
        <v>17533</v>
      </c>
      <c r="AS7" s="146">
        <v>0</v>
      </c>
      <c r="AT7" s="146">
        <v>0</v>
      </c>
      <c r="AU7" s="146">
        <v>0</v>
      </c>
      <c r="AV7" s="144">
        <v>19</v>
      </c>
      <c r="AW7" s="144"/>
      <c r="AX7" s="144"/>
      <c r="AY7" s="144"/>
      <c r="AZ7" s="144"/>
      <c r="BA7" s="144"/>
      <c r="BB7" s="144" t="s">
        <v>401</v>
      </c>
      <c r="BC7" s="144" t="s">
        <v>402</v>
      </c>
      <c r="BD7" s="144"/>
      <c r="BE7" s="93"/>
      <c r="BF7" s="93"/>
      <c r="BG7" s="135"/>
      <c r="BH7" s="140" t="s">
        <v>557</v>
      </c>
      <c r="BI7" s="128" t="s">
        <v>100</v>
      </c>
      <c r="BJ7" s="140">
        <v>46177</v>
      </c>
      <c r="BK7" s="130" t="s">
        <v>104</v>
      </c>
      <c r="BL7" s="128" t="s">
        <v>109</v>
      </c>
      <c r="BM7" s="131" t="s">
        <v>180</v>
      </c>
      <c r="BN7" s="130" t="s">
        <v>222</v>
      </c>
      <c r="BO7" s="130"/>
      <c r="BP7" s="132"/>
      <c r="BQ7" s="149"/>
    </row>
    <row r="8" spans="1:69" hidden="1" x14ac:dyDescent="0.3">
      <c r="A8" s="135">
        <v>4</v>
      </c>
      <c r="B8" s="144" t="s">
        <v>251</v>
      </c>
      <c r="C8" s="144" t="s">
        <v>252</v>
      </c>
      <c r="D8" s="144" t="s">
        <v>253</v>
      </c>
      <c r="E8" s="144" t="s">
        <v>254</v>
      </c>
      <c r="F8" s="144" t="s">
        <v>254</v>
      </c>
      <c r="G8" s="144" t="s">
        <v>255</v>
      </c>
      <c r="H8" s="144" t="s">
        <v>256</v>
      </c>
      <c r="I8" s="144">
        <v>42048</v>
      </c>
      <c r="J8" s="144" t="s">
        <v>269</v>
      </c>
      <c r="K8" s="144">
        <v>42048</v>
      </c>
      <c r="L8" s="144" t="s">
        <v>258</v>
      </c>
      <c r="M8" s="144" t="s">
        <v>259</v>
      </c>
      <c r="N8" s="144">
        <v>66048</v>
      </c>
      <c r="O8" s="144" t="s">
        <v>273</v>
      </c>
      <c r="P8" s="144">
        <v>95332</v>
      </c>
      <c r="Q8" s="144" t="s">
        <v>274</v>
      </c>
      <c r="R8" s="144" t="s">
        <v>262</v>
      </c>
      <c r="S8" s="144" t="s">
        <v>275</v>
      </c>
      <c r="T8" s="144" t="s">
        <v>275</v>
      </c>
      <c r="U8" s="144" t="s">
        <v>264</v>
      </c>
      <c r="V8" s="144" t="s">
        <v>265</v>
      </c>
      <c r="W8" s="144">
        <v>0</v>
      </c>
      <c r="X8" s="144" t="s">
        <v>356</v>
      </c>
      <c r="Y8" s="144">
        <v>357512671</v>
      </c>
      <c r="Z8" s="144" t="s">
        <v>362</v>
      </c>
      <c r="AA8" s="144" t="s">
        <v>418</v>
      </c>
      <c r="AB8" s="146">
        <v>63000</v>
      </c>
      <c r="AC8" s="144" t="s">
        <v>411</v>
      </c>
      <c r="AD8" s="144">
        <v>24</v>
      </c>
      <c r="AE8" s="144" t="s">
        <v>405</v>
      </c>
      <c r="AF8" s="144" t="s">
        <v>419</v>
      </c>
      <c r="AG8" s="144" t="s">
        <v>420</v>
      </c>
      <c r="AH8" s="144" t="s">
        <v>398</v>
      </c>
      <c r="AI8" s="144" t="s">
        <v>421</v>
      </c>
      <c r="AJ8" s="146">
        <v>3360</v>
      </c>
      <c r="AK8" s="146">
        <v>3360</v>
      </c>
      <c r="AL8" s="144" t="s">
        <v>422</v>
      </c>
      <c r="AM8" s="146">
        <v>56156.76</v>
      </c>
      <c r="AN8" s="146">
        <v>17763.240000000002</v>
      </c>
      <c r="AO8" s="146">
        <v>73920</v>
      </c>
      <c r="AP8" s="146">
        <v>6843.24</v>
      </c>
      <c r="AQ8" s="146">
        <v>200.76</v>
      </c>
      <c r="AR8" s="146">
        <v>7044</v>
      </c>
      <c r="AS8" s="146">
        <v>0</v>
      </c>
      <c r="AT8" s="146">
        <v>0</v>
      </c>
      <c r="AU8" s="146">
        <v>0</v>
      </c>
      <c r="AV8" s="144">
        <v>22</v>
      </c>
      <c r="AW8" s="144"/>
      <c r="AX8" s="144"/>
      <c r="AY8" s="144"/>
      <c r="AZ8" s="144"/>
      <c r="BA8" s="144"/>
      <c r="BB8" s="144" t="s">
        <v>401</v>
      </c>
      <c r="BC8" s="144" t="s">
        <v>402</v>
      </c>
      <c r="BD8" s="144"/>
      <c r="BE8" s="139"/>
      <c r="BF8" s="139"/>
      <c r="BG8" s="135"/>
      <c r="BH8" s="140" t="s">
        <v>557</v>
      </c>
      <c r="BI8" s="128" t="s">
        <v>100</v>
      </c>
      <c r="BJ8" s="140">
        <v>46177</v>
      </c>
      <c r="BK8" s="130" t="s">
        <v>104</v>
      </c>
      <c r="BL8" s="128" t="s">
        <v>109</v>
      </c>
      <c r="BM8" s="131" t="s">
        <v>180</v>
      </c>
      <c r="BN8" s="130" t="s">
        <v>222</v>
      </c>
      <c r="BO8" s="130"/>
      <c r="BP8" s="132"/>
      <c r="BQ8" s="149"/>
    </row>
    <row r="9" spans="1:69" hidden="1" x14ac:dyDescent="0.3">
      <c r="A9" s="135">
        <v>5</v>
      </c>
      <c r="B9" s="144" t="s">
        <v>251</v>
      </c>
      <c r="C9" s="144" t="s">
        <v>252</v>
      </c>
      <c r="D9" s="144" t="s">
        <v>253</v>
      </c>
      <c r="E9" s="144" t="s">
        <v>254</v>
      </c>
      <c r="F9" s="144" t="s">
        <v>254</v>
      </c>
      <c r="G9" s="144" t="s">
        <v>255</v>
      </c>
      <c r="H9" s="144" t="s">
        <v>256</v>
      </c>
      <c r="I9" s="144">
        <v>42013</v>
      </c>
      <c r="J9" s="144" t="s">
        <v>276</v>
      </c>
      <c r="K9" s="144">
        <v>42013</v>
      </c>
      <c r="L9" s="144" t="s">
        <v>258</v>
      </c>
      <c r="M9" s="144" t="s">
        <v>259</v>
      </c>
      <c r="N9" s="144">
        <v>66002</v>
      </c>
      <c r="O9" s="144" t="s">
        <v>277</v>
      </c>
      <c r="P9" s="144">
        <v>95276</v>
      </c>
      <c r="Q9" s="144" t="s">
        <v>278</v>
      </c>
      <c r="R9" s="144" t="s">
        <v>262</v>
      </c>
      <c r="S9" s="144" t="s">
        <v>279</v>
      </c>
      <c r="T9" s="144" t="s">
        <v>279</v>
      </c>
      <c r="U9" s="144" t="s">
        <v>264</v>
      </c>
      <c r="V9" s="144" t="s">
        <v>265</v>
      </c>
      <c r="W9" s="144">
        <v>0</v>
      </c>
      <c r="X9" s="144" t="s">
        <v>356</v>
      </c>
      <c r="Y9" s="144">
        <v>358044713</v>
      </c>
      <c r="Z9" s="144" t="s">
        <v>363</v>
      </c>
      <c r="AA9" s="144" t="s">
        <v>403</v>
      </c>
      <c r="AB9" s="146">
        <v>80000</v>
      </c>
      <c r="AC9" s="144" t="s">
        <v>411</v>
      </c>
      <c r="AD9" s="144">
        <v>30</v>
      </c>
      <c r="AE9" s="144" t="s">
        <v>423</v>
      </c>
      <c r="AF9" s="144" t="s">
        <v>424</v>
      </c>
      <c r="AG9" s="144" t="s">
        <v>425</v>
      </c>
      <c r="AH9" s="144" t="s">
        <v>426</v>
      </c>
      <c r="AI9" s="144" t="s">
        <v>427</v>
      </c>
      <c r="AJ9" s="146">
        <v>3600</v>
      </c>
      <c r="AK9" s="146">
        <v>3600</v>
      </c>
      <c r="AL9" s="144" t="s">
        <v>428</v>
      </c>
      <c r="AM9" s="146">
        <v>36235.050000000003</v>
      </c>
      <c r="AN9" s="146">
        <v>21364.95</v>
      </c>
      <c r="AO9" s="146">
        <v>57600</v>
      </c>
      <c r="AP9" s="146">
        <v>43764.95</v>
      </c>
      <c r="AQ9" s="146">
        <v>7102.05</v>
      </c>
      <c r="AR9" s="146">
        <v>50867</v>
      </c>
      <c r="AS9" s="146">
        <v>11174.11</v>
      </c>
      <c r="AT9" s="146">
        <v>3225.89</v>
      </c>
      <c r="AU9" s="146">
        <v>14400</v>
      </c>
      <c r="AV9" s="144">
        <v>20</v>
      </c>
      <c r="AW9" s="144"/>
      <c r="AX9" s="144"/>
      <c r="AY9" s="144"/>
      <c r="AZ9" s="144"/>
      <c r="BA9" s="144"/>
      <c r="BB9" s="144" t="s">
        <v>401</v>
      </c>
      <c r="BC9" s="144" t="s">
        <v>402</v>
      </c>
      <c r="BD9" s="144"/>
      <c r="BE9" s="136"/>
      <c r="BF9" s="135"/>
      <c r="BG9" s="135"/>
      <c r="BH9" s="140" t="s">
        <v>557</v>
      </c>
      <c r="BI9" s="128" t="s">
        <v>100</v>
      </c>
      <c r="BJ9" s="140">
        <v>46177</v>
      </c>
      <c r="BK9" s="130" t="s">
        <v>103</v>
      </c>
      <c r="BL9" s="128" t="s">
        <v>108</v>
      </c>
      <c r="BM9" s="131" t="s">
        <v>181</v>
      </c>
      <c r="BN9" s="130" t="s">
        <v>223</v>
      </c>
      <c r="BO9" s="130"/>
      <c r="BP9" s="132"/>
      <c r="BQ9" s="149"/>
    </row>
    <row r="10" spans="1:69" hidden="1" x14ac:dyDescent="0.3">
      <c r="A10" s="135">
        <v>6</v>
      </c>
      <c r="B10" s="144" t="s">
        <v>251</v>
      </c>
      <c r="C10" s="144" t="s">
        <v>252</v>
      </c>
      <c r="D10" s="144" t="s">
        <v>253</v>
      </c>
      <c r="E10" s="144" t="s">
        <v>254</v>
      </c>
      <c r="F10" s="144" t="s">
        <v>254</v>
      </c>
      <c r="G10" s="144" t="s">
        <v>255</v>
      </c>
      <c r="H10" s="144" t="s">
        <v>256</v>
      </c>
      <c r="I10" s="144">
        <v>42013</v>
      </c>
      <c r="J10" s="144" t="s">
        <v>276</v>
      </c>
      <c r="K10" s="144">
        <v>42013</v>
      </c>
      <c r="L10" s="144" t="s">
        <v>258</v>
      </c>
      <c r="M10" s="144" t="s">
        <v>259</v>
      </c>
      <c r="N10" s="144">
        <v>66129</v>
      </c>
      <c r="O10" s="144" t="s">
        <v>280</v>
      </c>
      <c r="P10" s="144">
        <v>95453</v>
      </c>
      <c r="Q10" s="144" t="s">
        <v>281</v>
      </c>
      <c r="R10" s="144" t="s">
        <v>262</v>
      </c>
      <c r="S10" s="144" t="s">
        <v>282</v>
      </c>
      <c r="T10" s="144" t="s">
        <v>282</v>
      </c>
      <c r="U10" s="144" t="s">
        <v>264</v>
      </c>
      <c r="V10" s="144" t="s">
        <v>265</v>
      </c>
      <c r="W10" s="144">
        <v>0</v>
      </c>
      <c r="X10" s="144" t="s">
        <v>356</v>
      </c>
      <c r="Y10" s="144">
        <v>357903265</v>
      </c>
      <c r="Z10" s="144" t="s">
        <v>364</v>
      </c>
      <c r="AA10" s="144" t="s">
        <v>429</v>
      </c>
      <c r="AB10" s="146">
        <v>80000</v>
      </c>
      <c r="AC10" s="144" t="s">
        <v>430</v>
      </c>
      <c r="AD10" s="144">
        <v>24</v>
      </c>
      <c r="AE10" s="144" t="s">
        <v>431</v>
      </c>
      <c r="AF10" s="144" t="s">
        <v>432</v>
      </c>
      <c r="AG10" s="144" t="s">
        <v>433</v>
      </c>
      <c r="AH10" s="144" t="s">
        <v>398</v>
      </c>
      <c r="AI10" s="144" t="s">
        <v>434</v>
      </c>
      <c r="AJ10" s="146">
        <v>4230</v>
      </c>
      <c r="AK10" s="146">
        <v>4230</v>
      </c>
      <c r="AL10" s="144" t="s">
        <v>435</v>
      </c>
      <c r="AM10" s="146">
        <v>48777.06</v>
      </c>
      <c r="AN10" s="146">
        <v>18902.939999999999</v>
      </c>
      <c r="AO10" s="146">
        <v>67680</v>
      </c>
      <c r="AP10" s="146">
        <v>31222.94</v>
      </c>
      <c r="AQ10" s="146">
        <v>2885.06</v>
      </c>
      <c r="AR10" s="146">
        <v>34108</v>
      </c>
      <c r="AS10" s="146">
        <v>18752.07</v>
      </c>
      <c r="AT10" s="146">
        <v>2397.9299999999998</v>
      </c>
      <c r="AU10" s="146">
        <v>21150</v>
      </c>
      <c r="AV10" s="144">
        <v>21</v>
      </c>
      <c r="AW10" s="144"/>
      <c r="AX10" s="144"/>
      <c r="AY10" s="144"/>
      <c r="AZ10" s="144"/>
      <c r="BA10" s="144"/>
      <c r="BB10" s="144" t="s">
        <v>401</v>
      </c>
      <c r="BC10" s="144" t="s">
        <v>402</v>
      </c>
      <c r="BD10" s="144"/>
      <c r="BE10" s="136"/>
      <c r="BF10" s="135"/>
      <c r="BG10" s="135"/>
      <c r="BH10" s="140" t="s">
        <v>557</v>
      </c>
      <c r="BI10" s="128" t="s">
        <v>100</v>
      </c>
      <c r="BJ10" s="140">
        <v>46177</v>
      </c>
      <c r="BK10" s="130" t="s">
        <v>103</v>
      </c>
      <c r="BL10" s="128" t="s">
        <v>108</v>
      </c>
      <c r="BM10" s="131" t="s">
        <v>181</v>
      </c>
      <c r="BN10" s="130" t="s">
        <v>223</v>
      </c>
      <c r="BO10" s="130"/>
      <c r="BP10" s="132"/>
      <c r="BQ10" s="149"/>
    </row>
    <row r="11" spans="1:69" hidden="1" x14ac:dyDescent="0.3">
      <c r="A11" s="135">
        <v>7</v>
      </c>
      <c r="B11" s="144" t="s">
        <v>251</v>
      </c>
      <c r="C11" s="144" t="s">
        <v>252</v>
      </c>
      <c r="D11" s="144" t="s">
        <v>253</v>
      </c>
      <c r="E11" s="144" t="s">
        <v>254</v>
      </c>
      <c r="F11" s="144" t="s">
        <v>254</v>
      </c>
      <c r="G11" s="144" t="s">
        <v>255</v>
      </c>
      <c r="H11" s="144" t="s">
        <v>256</v>
      </c>
      <c r="I11" s="144">
        <v>42054</v>
      </c>
      <c r="J11" s="144" t="s">
        <v>283</v>
      </c>
      <c r="K11" s="144">
        <v>42054</v>
      </c>
      <c r="L11" s="144" t="s">
        <v>258</v>
      </c>
      <c r="M11" s="144" t="s">
        <v>259</v>
      </c>
      <c r="N11" s="144">
        <v>66063</v>
      </c>
      <c r="O11" s="144" t="s">
        <v>284</v>
      </c>
      <c r="P11" s="144">
        <v>95450</v>
      </c>
      <c r="Q11" s="144" t="s">
        <v>285</v>
      </c>
      <c r="R11" s="144" t="s">
        <v>262</v>
      </c>
      <c r="S11" s="144" t="s">
        <v>286</v>
      </c>
      <c r="T11" s="144" t="s">
        <v>286</v>
      </c>
      <c r="U11" s="144" t="s">
        <v>264</v>
      </c>
      <c r="V11" s="144" t="s">
        <v>265</v>
      </c>
      <c r="W11" s="144">
        <v>0</v>
      </c>
      <c r="X11" s="144" t="s">
        <v>356</v>
      </c>
      <c r="Y11" s="144">
        <v>358282093</v>
      </c>
      <c r="Z11" s="144" t="s">
        <v>365</v>
      </c>
      <c r="AA11" s="144" t="s">
        <v>403</v>
      </c>
      <c r="AB11" s="146">
        <v>72000</v>
      </c>
      <c r="AC11" s="144" t="s">
        <v>411</v>
      </c>
      <c r="AD11" s="144">
        <v>24</v>
      </c>
      <c r="AE11" s="144" t="s">
        <v>405</v>
      </c>
      <c r="AF11" s="144" t="s">
        <v>436</v>
      </c>
      <c r="AG11" s="144" t="s">
        <v>437</v>
      </c>
      <c r="AH11" s="144" t="s">
        <v>398</v>
      </c>
      <c r="AI11" s="144" t="s">
        <v>408</v>
      </c>
      <c r="AJ11" s="146">
        <v>3830</v>
      </c>
      <c r="AK11" s="146">
        <v>3830</v>
      </c>
      <c r="AL11" s="144" t="s">
        <v>438</v>
      </c>
      <c r="AM11" s="146">
        <v>57116.160000000003</v>
      </c>
      <c r="AN11" s="146">
        <v>19483.84</v>
      </c>
      <c r="AO11" s="146">
        <v>76600</v>
      </c>
      <c r="AP11" s="146">
        <v>14883.84</v>
      </c>
      <c r="AQ11" s="146">
        <v>759.16</v>
      </c>
      <c r="AR11" s="146">
        <v>15643</v>
      </c>
      <c r="AS11" s="146">
        <v>0</v>
      </c>
      <c r="AT11" s="146">
        <v>0</v>
      </c>
      <c r="AU11" s="146">
        <v>0</v>
      </c>
      <c r="AV11" s="144">
        <v>20</v>
      </c>
      <c r="AW11" s="144"/>
      <c r="AX11" s="144"/>
      <c r="AY11" s="144"/>
      <c r="AZ11" s="144"/>
      <c r="BA11" s="144"/>
      <c r="BB11" s="144" t="s">
        <v>401</v>
      </c>
      <c r="BC11" s="144" t="s">
        <v>402</v>
      </c>
      <c r="BD11" s="144"/>
      <c r="BE11" s="136"/>
      <c r="BF11" s="135"/>
      <c r="BG11" s="135"/>
      <c r="BH11" s="140" t="s">
        <v>557</v>
      </c>
      <c r="BI11" s="128" t="s">
        <v>100</v>
      </c>
      <c r="BJ11" s="140">
        <v>46177</v>
      </c>
      <c r="BK11" s="130" t="s">
        <v>103</v>
      </c>
      <c r="BL11" s="128" t="s">
        <v>108</v>
      </c>
      <c r="BM11" s="131" t="s">
        <v>180</v>
      </c>
      <c r="BN11" s="130" t="s">
        <v>222</v>
      </c>
      <c r="BO11" s="130"/>
      <c r="BP11" s="132"/>
      <c r="BQ11" s="149"/>
    </row>
    <row r="12" spans="1:69" hidden="1" x14ac:dyDescent="0.3">
      <c r="A12" s="135">
        <v>8</v>
      </c>
      <c r="B12" s="144" t="s">
        <v>251</v>
      </c>
      <c r="C12" s="144" t="s">
        <v>252</v>
      </c>
      <c r="D12" s="144" t="s">
        <v>253</v>
      </c>
      <c r="E12" s="144" t="s">
        <v>254</v>
      </c>
      <c r="F12" s="144" t="s">
        <v>254</v>
      </c>
      <c r="G12" s="144" t="s">
        <v>255</v>
      </c>
      <c r="H12" s="144" t="s">
        <v>256</v>
      </c>
      <c r="I12" s="144">
        <v>42055</v>
      </c>
      <c r="J12" s="144" t="s">
        <v>287</v>
      </c>
      <c r="K12" s="144">
        <v>42055</v>
      </c>
      <c r="L12" s="144" t="s">
        <v>258</v>
      </c>
      <c r="M12" s="144" t="s">
        <v>259</v>
      </c>
      <c r="N12" s="144">
        <v>66163</v>
      </c>
      <c r="O12" s="144" t="s">
        <v>287</v>
      </c>
      <c r="P12" s="144">
        <v>500106</v>
      </c>
      <c r="Q12" s="144" t="s">
        <v>288</v>
      </c>
      <c r="R12" s="144" t="s">
        <v>262</v>
      </c>
      <c r="S12" s="144" t="s">
        <v>289</v>
      </c>
      <c r="T12" s="144" t="s">
        <v>289</v>
      </c>
      <c r="U12" s="144" t="s">
        <v>264</v>
      </c>
      <c r="V12" s="144" t="s">
        <v>265</v>
      </c>
      <c r="W12" s="144">
        <v>0</v>
      </c>
      <c r="X12" s="144" t="s">
        <v>356</v>
      </c>
      <c r="Y12" s="144">
        <v>356247273</v>
      </c>
      <c r="Z12" s="144" t="s">
        <v>366</v>
      </c>
      <c r="AA12" s="144" t="s">
        <v>439</v>
      </c>
      <c r="AB12" s="146">
        <v>52000</v>
      </c>
      <c r="AC12" s="144" t="s">
        <v>440</v>
      </c>
      <c r="AD12" s="144">
        <v>24</v>
      </c>
      <c r="AE12" s="144" t="s">
        <v>441</v>
      </c>
      <c r="AF12" s="144" t="s">
        <v>442</v>
      </c>
      <c r="AG12" s="144" t="s">
        <v>443</v>
      </c>
      <c r="AH12" s="144" t="s">
        <v>415</v>
      </c>
      <c r="AI12" s="144" t="s">
        <v>444</v>
      </c>
      <c r="AJ12" s="146">
        <v>2780</v>
      </c>
      <c r="AK12" s="146">
        <v>2780</v>
      </c>
      <c r="AL12" s="144" t="s">
        <v>445</v>
      </c>
      <c r="AM12" s="146">
        <v>36378.65</v>
      </c>
      <c r="AN12" s="146">
        <v>13661.35</v>
      </c>
      <c r="AO12" s="146">
        <v>50040</v>
      </c>
      <c r="AP12" s="146">
        <v>15621.35</v>
      </c>
      <c r="AQ12" s="146">
        <v>1188.6500000000001</v>
      </c>
      <c r="AR12" s="146">
        <v>16810</v>
      </c>
      <c r="AS12" s="146">
        <v>15621.35</v>
      </c>
      <c r="AT12" s="146">
        <v>1188.6500000000001</v>
      </c>
      <c r="AU12" s="146">
        <v>16810</v>
      </c>
      <c r="AV12" s="144">
        <v>26</v>
      </c>
      <c r="AW12" s="144"/>
      <c r="AX12" s="144"/>
      <c r="AY12" s="144"/>
      <c r="AZ12" s="144"/>
      <c r="BA12" s="144"/>
      <c r="BB12" s="144" t="s">
        <v>401</v>
      </c>
      <c r="BC12" s="144" t="s">
        <v>402</v>
      </c>
      <c r="BD12" s="144"/>
      <c r="BE12" s="136"/>
      <c r="BF12" s="135"/>
      <c r="BG12" s="135"/>
      <c r="BH12" s="140" t="s">
        <v>557</v>
      </c>
      <c r="BI12" s="128" t="s">
        <v>100</v>
      </c>
      <c r="BJ12" s="140">
        <v>46177</v>
      </c>
      <c r="BK12" s="130" t="s">
        <v>104</v>
      </c>
      <c r="BL12" s="128" t="s">
        <v>119</v>
      </c>
      <c r="BM12" s="131" t="s">
        <v>181</v>
      </c>
      <c r="BN12" s="130" t="s">
        <v>223</v>
      </c>
      <c r="BO12" s="130"/>
      <c r="BP12" s="132"/>
      <c r="BQ12" s="149"/>
    </row>
    <row r="13" spans="1:69" hidden="1" x14ac:dyDescent="0.3">
      <c r="A13" s="135">
        <v>9</v>
      </c>
      <c r="B13" s="144" t="s">
        <v>251</v>
      </c>
      <c r="C13" s="144" t="s">
        <v>252</v>
      </c>
      <c r="D13" s="144" t="s">
        <v>253</v>
      </c>
      <c r="E13" s="144" t="s">
        <v>254</v>
      </c>
      <c r="F13" s="144" t="s">
        <v>254</v>
      </c>
      <c r="G13" s="144" t="s">
        <v>255</v>
      </c>
      <c r="H13" s="144" t="s">
        <v>256</v>
      </c>
      <c r="I13" s="144">
        <v>171396</v>
      </c>
      <c r="J13" s="144" t="s">
        <v>290</v>
      </c>
      <c r="K13" s="144">
        <v>171396</v>
      </c>
      <c r="L13" s="144" t="s">
        <v>258</v>
      </c>
      <c r="M13" s="144" t="s">
        <v>259</v>
      </c>
      <c r="N13" s="144">
        <v>293209</v>
      </c>
      <c r="O13" s="144" t="s">
        <v>291</v>
      </c>
      <c r="P13" s="144">
        <v>388427</v>
      </c>
      <c r="Q13" s="144" t="s">
        <v>292</v>
      </c>
      <c r="R13" s="144" t="s">
        <v>262</v>
      </c>
      <c r="S13" s="144" t="s">
        <v>293</v>
      </c>
      <c r="T13" s="144" t="s">
        <v>293</v>
      </c>
      <c r="U13" s="144" t="s">
        <v>264</v>
      </c>
      <c r="V13" s="144" t="s">
        <v>265</v>
      </c>
      <c r="W13" s="144">
        <v>0</v>
      </c>
      <c r="X13" s="144" t="s">
        <v>356</v>
      </c>
      <c r="Y13" s="144">
        <v>357008831</v>
      </c>
      <c r="Z13" s="144" t="s">
        <v>367</v>
      </c>
      <c r="AA13" s="144" t="s">
        <v>446</v>
      </c>
      <c r="AB13" s="146">
        <v>61000</v>
      </c>
      <c r="AC13" s="144" t="s">
        <v>394</v>
      </c>
      <c r="AD13" s="144">
        <v>30</v>
      </c>
      <c r="AE13" s="144" t="s">
        <v>405</v>
      </c>
      <c r="AF13" s="144" t="s">
        <v>447</v>
      </c>
      <c r="AG13" s="144" t="s">
        <v>448</v>
      </c>
      <c r="AH13" s="144" t="s">
        <v>398</v>
      </c>
      <c r="AI13" s="144" t="s">
        <v>449</v>
      </c>
      <c r="AJ13" s="146">
        <v>2750</v>
      </c>
      <c r="AK13" s="146">
        <v>2750</v>
      </c>
      <c r="AL13" s="144" t="s">
        <v>438</v>
      </c>
      <c r="AM13" s="146">
        <v>42640.959999999999</v>
      </c>
      <c r="AN13" s="146">
        <v>20609.04</v>
      </c>
      <c r="AO13" s="146">
        <v>63250</v>
      </c>
      <c r="AP13" s="146">
        <v>18359.04</v>
      </c>
      <c r="AQ13" s="146">
        <v>1566.96</v>
      </c>
      <c r="AR13" s="146">
        <v>19926</v>
      </c>
      <c r="AS13" s="146">
        <v>0</v>
      </c>
      <c r="AT13" s="146">
        <v>0</v>
      </c>
      <c r="AU13" s="146">
        <v>0</v>
      </c>
      <c r="AV13" s="144">
        <v>23</v>
      </c>
      <c r="AW13" s="144"/>
      <c r="AX13" s="144"/>
      <c r="AY13" s="144"/>
      <c r="AZ13" s="144"/>
      <c r="BA13" s="144"/>
      <c r="BB13" s="144" t="s">
        <v>401</v>
      </c>
      <c r="BC13" s="144" t="s">
        <v>402</v>
      </c>
      <c r="BD13" s="144"/>
      <c r="BE13" s="136"/>
      <c r="BF13" s="135"/>
      <c r="BG13" s="135"/>
      <c r="BH13" s="140" t="s">
        <v>557</v>
      </c>
      <c r="BI13" s="128" t="s">
        <v>100</v>
      </c>
      <c r="BJ13" s="140">
        <v>46177</v>
      </c>
      <c r="BK13" s="130" t="s">
        <v>104</v>
      </c>
      <c r="BL13" s="128" t="s">
        <v>109</v>
      </c>
      <c r="BM13" s="131" t="s">
        <v>180</v>
      </c>
      <c r="BN13" s="130" t="s">
        <v>222</v>
      </c>
      <c r="BO13" s="130"/>
      <c r="BP13" s="132"/>
      <c r="BQ13" s="149"/>
    </row>
    <row r="14" spans="1:69" hidden="1" x14ac:dyDescent="0.3">
      <c r="A14" s="135">
        <v>10</v>
      </c>
      <c r="B14" s="144" t="s">
        <v>251</v>
      </c>
      <c r="C14" s="144" t="s">
        <v>252</v>
      </c>
      <c r="D14" s="144" t="s">
        <v>253</v>
      </c>
      <c r="E14" s="144" t="s">
        <v>254</v>
      </c>
      <c r="F14" s="144" t="s">
        <v>254</v>
      </c>
      <c r="G14" s="144" t="s">
        <v>255</v>
      </c>
      <c r="H14" s="144" t="s">
        <v>256</v>
      </c>
      <c r="I14" s="144">
        <v>168204</v>
      </c>
      <c r="J14" s="144" t="s">
        <v>294</v>
      </c>
      <c r="K14" s="144">
        <v>168204</v>
      </c>
      <c r="L14" s="144" t="s">
        <v>258</v>
      </c>
      <c r="M14" s="144" t="s">
        <v>259</v>
      </c>
      <c r="N14" s="144">
        <v>66119</v>
      </c>
      <c r="O14" s="144" t="s">
        <v>295</v>
      </c>
      <c r="P14" s="144">
        <v>532260</v>
      </c>
      <c r="Q14" s="144" t="s">
        <v>296</v>
      </c>
      <c r="R14" s="144" t="s">
        <v>262</v>
      </c>
      <c r="S14" s="144" t="s">
        <v>297</v>
      </c>
      <c r="T14" s="144" t="s">
        <v>297</v>
      </c>
      <c r="U14" s="144" t="s">
        <v>264</v>
      </c>
      <c r="V14" s="144" t="s">
        <v>265</v>
      </c>
      <c r="W14" s="144">
        <v>0</v>
      </c>
      <c r="X14" s="144" t="s">
        <v>356</v>
      </c>
      <c r="Y14" s="144">
        <v>357911477</v>
      </c>
      <c r="Z14" s="144" t="s">
        <v>368</v>
      </c>
      <c r="AA14" s="144" t="s">
        <v>429</v>
      </c>
      <c r="AB14" s="146">
        <v>65000</v>
      </c>
      <c r="AC14" s="144" t="s">
        <v>450</v>
      </c>
      <c r="AD14" s="144">
        <v>24</v>
      </c>
      <c r="AE14" s="144" t="s">
        <v>412</v>
      </c>
      <c r="AF14" s="144" t="s">
        <v>451</v>
      </c>
      <c r="AG14" s="144" t="s">
        <v>452</v>
      </c>
      <c r="AH14" s="144" t="s">
        <v>415</v>
      </c>
      <c r="AI14" s="144" t="s">
        <v>453</v>
      </c>
      <c r="AJ14" s="146">
        <v>3470</v>
      </c>
      <c r="AK14" s="146">
        <v>3470</v>
      </c>
      <c r="AL14" s="144" t="s">
        <v>454</v>
      </c>
      <c r="AM14" s="146">
        <v>28405.64</v>
      </c>
      <c r="AN14" s="146">
        <v>13239.36</v>
      </c>
      <c r="AO14" s="146">
        <v>41645</v>
      </c>
      <c r="AP14" s="146">
        <v>36594.36</v>
      </c>
      <c r="AQ14" s="146">
        <v>5261.64</v>
      </c>
      <c r="AR14" s="146">
        <v>41856</v>
      </c>
      <c r="AS14" s="146">
        <v>26426.639999999999</v>
      </c>
      <c r="AT14" s="146">
        <v>4798.3599999999997</v>
      </c>
      <c r="AU14" s="146">
        <v>31225</v>
      </c>
      <c r="AV14" s="144">
        <v>21</v>
      </c>
      <c r="AW14" s="144"/>
      <c r="AX14" s="144"/>
      <c r="AY14" s="144"/>
      <c r="AZ14" s="144"/>
      <c r="BA14" s="144"/>
      <c r="BB14" s="144" t="s">
        <v>401</v>
      </c>
      <c r="BC14" s="144" t="s">
        <v>402</v>
      </c>
      <c r="BD14" s="144"/>
      <c r="BE14" s="136"/>
      <c r="BF14" s="135"/>
      <c r="BG14" s="135"/>
      <c r="BH14" s="140" t="s">
        <v>557</v>
      </c>
      <c r="BI14" s="128" t="s">
        <v>100</v>
      </c>
      <c r="BJ14" s="129">
        <v>46178</v>
      </c>
      <c r="BK14" s="130" t="s">
        <v>104</v>
      </c>
      <c r="BL14" s="128" t="s">
        <v>109</v>
      </c>
      <c r="BM14" s="131" t="s">
        <v>181</v>
      </c>
      <c r="BN14" s="130" t="s">
        <v>223</v>
      </c>
      <c r="BO14" s="130"/>
      <c r="BP14" s="132"/>
      <c r="BQ14" s="149"/>
    </row>
    <row r="15" spans="1:69" hidden="1" x14ac:dyDescent="0.3">
      <c r="A15" s="135">
        <v>11</v>
      </c>
      <c r="B15" s="144" t="s">
        <v>251</v>
      </c>
      <c r="C15" s="144" t="s">
        <v>252</v>
      </c>
      <c r="D15" s="144" t="s">
        <v>253</v>
      </c>
      <c r="E15" s="144" t="s">
        <v>254</v>
      </c>
      <c r="F15" s="144" t="s">
        <v>254</v>
      </c>
      <c r="G15" s="144" t="s">
        <v>255</v>
      </c>
      <c r="H15" s="144" t="s">
        <v>256</v>
      </c>
      <c r="I15" s="144">
        <v>168204</v>
      </c>
      <c r="J15" s="144" t="s">
        <v>294</v>
      </c>
      <c r="K15" s="144">
        <v>168204</v>
      </c>
      <c r="L15" s="144" t="s">
        <v>258</v>
      </c>
      <c r="M15" s="144" t="s">
        <v>259</v>
      </c>
      <c r="N15" s="144">
        <v>66168</v>
      </c>
      <c r="O15" s="144" t="s">
        <v>298</v>
      </c>
      <c r="P15" s="144">
        <v>95510</v>
      </c>
      <c r="Q15" s="144" t="s">
        <v>299</v>
      </c>
      <c r="R15" s="144" t="s">
        <v>262</v>
      </c>
      <c r="S15" s="144" t="s">
        <v>300</v>
      </c>
      <c r="T15" s="144" t="s">
        <v>300</v>
      </c>
      <c r="U15" s="144" t="s">
        <v>264</v>
      </c>
      <c r="V15" s="144" t="s">
        <v>265</v>
      </c>
      <c r="W15" s="144">
        <v>0</v>
      </c>
      <c r="X15" s="144" t="s">
        <v>356</v>
      </c>
      <c r="Y15" s="144">
        <v>357855610</v>
      </c>
      <c r="Z15" s="144" t="s">
        <v>369</v>
      </c>
      <c r="AA15" s="144" t="s">
        <v>429</v>
      </c>
      <c r="AB15" s="146">
        <v>49000</v>
      </c>
      <c r="AC15" s="144" t="s">
        <v>450</v>
      </c>
      <c r="AD15" s="144">
        <v>24</v>
      </c>
      <c r="AE15" s="144" t="s">
        <v>412</v>
      </c>
      <c r="AF15" s="144" t="s">
        <v>455</v>
      </c>
      <c r="AG15" s="144" t="s">
        <v>456</v>
      </c>
      <c r="AH15" s="144" t="s">
        <v>415</v>
      </c>
      <c r="AI15" s="144" t="s">
        <v>453</v>
      </c>
      <c r="AJ15" s="146">
        <v>2620</v>
      </c>
      <c r="AK15" s="146">
        <v>2620</v>
      </c>
      <c r="AL15" s="144" t="s">
        <v>457</v>
      </c>
      <c r="AM15" s="146">
        <v>29826.92</v>
      </c>
      <c r="AN15" s="146">
        <v>12093.08</v>
      </c>
      <c r="AO15" s="146">
        <v>41920</v>
      </c>
      <c r="AP15" s="146">
        <v>19173.080000000002</v>
      </c>
      <c r="AQ15" s="146">
        <v>1825.92</v>
      </c>
      <c r="AR15" s="146">
        <v>20999</v>
      </c>
      <c r="AS15" s="146">
        <v>11615.91</v>
      </c>
      <c r="AT15" s="146">
        <v>1484.09</v>
      </c>
      <c r="AU15" s="146">
        <v>13100</v>
      </c>
      <c r="AV15" s="144">
        <v>21</v>
      </c>
      <c r="AW15" s="144"/>
      <c r="AX15" s="144"/>
      <c r="AY15" s="144"/>
      <c r="AZ15" s="144"/>
      <c r="BA15" s="144"/>
      <c r="BB15" s="144" t="s">
        <v>401</v>
      </c>
      <c r="BC15" s="144" t="s">
        <v>402</v>
      </c>
      <c r="BD15" s="144"/>
      <c r="BE15" s="136"/>
      <c r="BF15" s="135"/>
      <c r="BG15" s="135"/>
      <c r="BH15" s="140" t="s">
        <v>557</v>
      </c>
      <c r="BI15" s="128" t="s">
        <v>100</v>
      </c>
      <c r="BJ15" s="129">
        <v>46178</v>
      </c>
      <c r="BK15" s="130" t="s">
        <v>103</v>
      </c>
      <c r="BL15" s="128" t="s">
        <v>108</v>
      </c>
      <c r="BM15" s="131" t="s">
        <v>181</v>
      </c>
      <c r="BN15" s="130" t="s">
        <v>223</v>
      </c>
      <c r="BO15" s="130"/>
      <c r="BP15" s="132"/>
      <c r="BQ15" s="149"/>
    </row>
    <row r="16" spans="1:69" hidden="1" x14ac:dyDescent="0.3">
      <c r="A16" s="135">
        <v>12</v>
      </c>
      <c r="B16" s="144" t="s">
        <v>251</v>
      </c>
      <c r="C16" s="144" t="s">
        <v>252</v>
      </c>
      <c r="D16" s="144" t="s">
        <v>253</v>
      </c>
      <c r="E16" s="144" t="s">
        <v>254</v>
      </c>
      <c r="F16" s="144" t="s">
        <v>254</v>
      </c>
      <c r="G16" s="144" t="s">
        <v>255</v>
      </c>
      <c r="H16" s="144" t="s">
        <v>256</v>
      </c>
      <c r="I16" s="144">
        <v>168204</v>
      </c>
      <c r="J16" s="144" t="s">
        <v>294</v>
      </c>
      <c r="K16" s="144">
        <v>168204</v>
      </c>
      <c r="L16" s="144" t="s">
        <v>258</v>
      </c>
      <c r="M16" s="144" t="s">
        <v>259</v>
      </c>
      <c r="N16" s="144">
        <v>66119</v>
      </c>
      <c r="O16" s="144" t="s">
        <v>295</v>
      </c>
      <c r="P16" s="144">
        <v>95432</v>
      </c>
      <c r="Q16" s="144" t="s">
        <v>301</v>
      </c>
      <c r="R16" s="144" t="s">
        <v>262</v>
      </c>
      <c r="S16" s="144" t="s">
        <v>302</v>
      </c>
      <c r="T16" s="144" t="s">
        <v>302</v>
      </c>
      <c r="U16" s="144" t="s">
        <v>303</v>
      </c>
      <c r="V16" s="144" t="s">
        <v>265</v>
      </c>
      <c r="W16" s="144">
        <v>0</v>
      </c>
      <c r="X16" s="144" t="s">
        <v>356</v>
      </c>
      <c r="Y16" s="144">
        <v>358294558</v>
      </c>
      <c r="Z16" s="144" t="s">
        <v>370</v>
      </c>
      <c r="AA16" s="144" t="s">
        <v>403</v>
      </c>
      <c r="AB16" s="146">
        <v>72000</v>
      </c>
      <c r="AC16" s="144" t="s">
        <v>450</v>
      </c>
      <c r="AD16" s="144">
        <v>24</v>
      </c>
      <c r="AE16" s="144" t="s">
        <v>405</v>
      </c>
      <c r="AF16" s="144" t="s">
        <v>406</v>
      </c>
      <c r="AG16" s="144" t="s">
        <v>458</v>
      </c>
      <c r="AH16" s="144" t="s">
        <v>398</v>
      </c>
      <c r="AI16" s="144" t="s">
        <v>459</v>
      </c>
      <c r="AJ16" s="146">
        <v>3830</v>
      </c>
      <c r="AK16" s="146">
        <v>3830</v>
      </c>
      <c r="AL16" s="144" t="s">
        <v>457</v>
      </c>
      <c r="AM16" s="146">
        <v>40531.75</v>
      </c>
      <c r="AN16" s="146">
        <v>16918.25</v>
      </c>
      <c r="AO16" s="146">
        <v>57450</v>
      </c>
      <c r="AP16" s="146">
        <v>31468.25</v>
      </c>
      <c r="AQ16" s="146">
        <v>3331.75</v>
      </c>
      <c r="AR16" s="146">
        <v>34800</v>
      </c>
      <c r="AS16" s="146">
        <v>16646.37</v>
      </c>
      <c r="AT16" s="146">
        <v>2503.63</v>
      </c>
      <c r="AU16" s="146">
        <v>19150</v>
      </c>
      <c r="AV16" s="144">
        <v>20</v>
      </c>
      <c r="AW16" s="144"/>
      <c r="AX16" s="144"/>
      <c r="AY16" s="144"/>
      <c r="AZ16" s="144"/>
      <c r="BA16" s="144"/>
      <c r="BB16" s="144" t="s">
        <v>401</v>
      </c>
      <c r="BC16" s="144" t="s">
        <v>402</v>
      </c>
      <c r="BD16" s="144"/>
      <c r="BE16" s="136"/>
      <c r="BF16" s="135"/>
      <c r="BG16" s="135"/>
      <c r="BH16" s="140" t="s">
        <v>557</v>
      </c>
      <c r="BI16" s="128" t="s">
        <v>100</v>
      </c>
      <c r="BJ16" s="129">
        <v>46178</v>
      </c>
      <c r="BK16" s="130" t="s">
        <v>103</v>
      </c>
      <c r="BL16" s="128" t="s">
        <v>108</v>
      </c>
      <c r="BM16" s="131" t="s">
        <v>181</v>
      </c>
      <c r="BN16" s="130" t="s">
        <v>223</v>
      </c>
      <c r="BO16" s="130"/>
      <c r="BP16" s="132"/>
      <c r="BQ16" s="149"/>
    </row>
    <row r="17" spans="1:69" hidden="1" x14ac:dyDescent="0.3">
      <c r="A17" s="135">
        <v>13</v>
      </c>
      <c r="B17" s="144" t="s">
        <v>251</v>
      </c>
      <c r="C17" s="144" t="s">
        <v>252</v>
      </c>
      <c r="D17" s="144" t="s">
        <v>253</v>
      </c>
      <c r="E17" s="144" t="s">
        <v>254</v>
      </c>
      <c r="F17" s="144" t="s">
        <v>254</v>
      </c>
      <c r="G17" s="144" t="s">
        <v>255</v>
      </c>
      <c r="H17" s="144" t="s">
        <v>256</v>
      </c>
      <c r="I17" s="144">
        <v>168204</v>
      </c>
      <c r="J17" s="144" t="s">
        <v>294</v>
      </c>
      <c r="K17" s="144">
        <v>168204</v>
      </c>
      <c r="L17" s="144" t="s">
        <v>258</v>
      </c>
      <c r="M17" s="144" t="s">
        <v>259</v>
      </c>
      <c r="N17" s="144">
        <v>66101</v>
      </c>
      <c r="O17" s="144" t="s">
        <v>304</v>
      </c>
      <c r="P17" s="144">
        <v>95411</v>
      </c>
      <c r="Q17" s="144" t="s">
        <v>305</v>
      </c>
      <c r="R17" s="144" t="s">
        <v>262</v>
      </c>
      <c r="S17" s="144" t="s">
        <v>306</v>
      </c>
      <c r="T17" s="144" t="s">
        <v>306</v>
      </c>
      <c r="U17" s="144" t="s">
        <v>307</v>
      </c>
      <c r="V17" s="144" t="s">
        <v>265</v>
      </c>
      <c r="W17" s="144">
        <v>0</v>
      </c>
      <c r="X17" s="144" t="s">
        <v>356</v>
      </c>
      <c r="Y17" s="144">
        <v>357766248</v>
      </c>
      <c r="Z17" s="144" t="s">
        <v>371</v>
      </c>
      <c r="AA17" s="144" t="s">
        <v>418</v>
      </c>
      <c r="AB17" s="146">
        <v>54000</v>
      </c>
      <c r="AC17" s="144" t="s">
        <v>450</v>
      </c>
      <c r="AD17" s="144">
        <v>30</v>
      </c>
      <c r="AE17" s="144" t="s">
        <v>423</v>
      </c>
      <c r="AF17" s="144" t="s">
        <v>460</v>
      </c>
      <c r="AG17" s="144" t="s">
        <v>461</v>
      </c>
      <c r="AH17" s="144" t="s">
        <v>426</v>
      </c>
      <c r="AI17" s="144" t="s">
        <v>462</v>
      </c>
      <c r="AJ17" s="146">
        <v>2440</v>
      </c>
      <c r="AK17" s="146">
        <v>2440</v>
      </c>
      <c r="AL17" s="144" t="s">
        <v>403</v>
      </c>
      <c r="AM17" s="146">
        <v>27176.63</v>
      </c>
      <c r="AN17" s="146">
        <v>16103.37</v>
      </c>
      <c r="AO17" s="146">
        <v>43280</v>
      </c>
      <c r="AP17" s="146">
        <v>26823.37</v>
      </c>
      <c r="AQ17" s="146">
        <v>3777.63</v>
      </c>
      <c r="AR17" s="146">
        <v>30601</v>
      </c>
      <c r="AS17" s="146">
        <v>8484.3700000000008</v>
      </c>
      <c r="AT17" s="146">
        <v>1915.63</v>
      </c>
      <c r="AU17" s="146">
        <v>10400</v>
      </c>
      <c r="AV17" s="144">
        <v>22</v>
      </c>
      <c r="AW17" s="144"/>
      <c r="AX17" s="144"/>
      <c r="AY17" s="144"/>
      <c r="AZ17" s="144"/>
      <c r="BA17" s="144"/>
      <c r="BB17" s="144" t="s">
        <v>401</v>
      </c>
      <c r="BC17" s="144" t="s">
        <v>402</v>
      </c>
      <c r="BD17" s="144"/>
      <c r="BE17" s="136"/>
      <c r="BF17" s="135"/>
      <c r="BG17" s="135"/>
      <c r="BH17" s="140" t="s">
        <v>557</v>
      </c>
      <c r="BI17" s="128" t="s">
        <v>100</v>
      </c>
      <c r="BJ17" s="129">
        <v>46178</v>
      </c>
      <c r="BK17" s="130" t="s">
        <v>142</v>
      </c>
      <c r="BL17" s="128" t="s">
        <v>190</v>
      </c>
      <c r="BM17" s="131" t="s">
        <v>181</v>
      </c>
      <c r="BN17" s="130" t="s">
        <v>223</v>
      </c>
      <c r="BO17" s="130"/>
      <c r="BP17" s="132"/>
      <c r="BQ17" s="149"/>
    </row>
    <row r="18" spans="1:69" hidden="1" x14ac:dyDescent="0.3">
      <c r="A18" s="135">
        <v>14</v>
      </c>
      <c r="B18" s="144" t="s">
        <v>251</v>
      </c>
      <c r="C18" s="144" t="s">
        <v>252</v>
      </c>
      <c r="D18" s="144" t="s">
        <v>253</v>
      </c>
      <c r="E18" s="144" t="s">
        <v>254</v>
      </c>
      <c r="F18" s="144" t="s">
        <v>254</v>
      </c>
      <c r="G18" s="144" t="s">
        <v>255</v>
      </c>
      <c r="H18" s="144" t="s">
        <v>256</v>
      </c>
      <c r="I18" s="144">
        <v>168204</v>
      </c>
      <c r="J18" s="144" t="s">
        <v>294</v>
      </c>
      <c r="K18" s="144">
        <v>168204</v>
      </c>
      <c r="L18" s="144" t="s">
        <v>258</v>
      </c>
      <c r="M18" s="144" t="s">
        <v>259</v>
      </c>
      <c r="N18" s="144">
        <v>365448</v>
      </c>
      <c r="O18" s="144" t="s">
        <v>308</v>
      </c>
      <c r="P18" s="144">
        <v>529112</v>
      </c>
      <c r="Q18" s="144" t="s">
        <v>309</v>
      </c>
      <c r="R18" s="144" t="s">
        <v>262</v>
      </c>
      <c r="S18" s="144" t="s">
        <v>310</v>
      </c>
      <c r="T18" s="144" t="s">
        <v>310</v>
      </c>
      <c r="U18" s="144" t="s">
        <v>264</v>
      </c>
      <c r="V18" s="144" t="s">
        <v>265</v>
      </c>
      <c r="W18" s="144">
        <v>0</v>
      </c>
      <c r="X18" s="144" t="s">
        <v>356</v>
      </c>
      <c r="Y18" s="144">
        <v>357858705</v>
      </c>
      <c r="Z18" s="144" t="s">
        <v>372</v>
      </c>
      <c r="AA18" s="144" t="s">
        <v>429</v>
      </c>
      <c r="AB18" s="146">
        <v>65000</v>
      </c>
      <c r="AC18" s="144" t="s">
        <v>450</v>
      </c>
      <c r="AD18" s="144">
        <v>24</v>
      </c>
      <c r="AE18" s="144" t="s">
        <v>412</v>
      </c>
      <c r="AF18" s="144" t="s">
        <v>463</v>
      </c>
      <c r="AG18" s="144" t="s">
        <v>464</v>
      </c>
      <c r="AH18" s="144" t="s">
        <v>415</v>
      </c>
      <c r="AI18" s="144" t="s">
        <v>453</v>
      </c>
      <c r="AJ18" s="146">
        <v>3470</v>
      </c>
      <c r="AK18" s="146">
        <v>3470</v>
      </c>
      <c r="AL18" s="144" t="s">
        <v>465</v>
      </c>
      <c r="AM18" s="146">
        <v>48465.99</v>
      </c>
      <c r="AN18" s="146">
        <v>17464.009999999998</v>
      </c>
      <c r="AO18" s="146">
        <v>65930</v>
      </c>
      <c r="AP18" s="146">
        <v>16534.009999999998</v>
      </c>
      <c r="AQ18" s="146">
        <v>1036.99</v>
      </c>
      <c r="AR18" s="146">
        <v>17571</v>
      </c>
      <c r="AS18" s="146">
        <v>6366.29</v>
      </c>
      <c r="AT18" s="146">
        <v>573.71</v>
      </c>
      <c r="AU18" s="146">
        <v>6940</v>
      </c>
      <c r="AV18" s="144">
        <v>21</v>
      </c>
      <c r="AW18" s="144"/>
      <c r="AX18" s="144"/>
      <c r="AY18" s="144"/>
      <c r="AZ18" s="144"/>
      <c r="BA18" s="144"/>
      <c r="BB18" s="144" t="s">
        <v>401</v>
      </c>
      <c r="BC18" s="144" t="s">
        <v>402</v>
      </c>
      <c r="BD18" s="144"/>
      <c r="BE18" s="136"/>
      <c r="BF18" s="135"/>
      <c r="BG18" s="135"/>
      <c r="BH18" s="140" t="s">
        <v>557</v>
      </c>
      <c r="BI18" s="128" t="s">
        <v>100</v>
      </c>
      <c r="BJ18" s="129">
        <v>46178</v>
      </c>
      <c r="BK18" s="130" t="s">
        <v>103</v>
      </c>
      <c r="BL18" s="128" t="s">
        <v>108</v>
      </c>
      <c r="BM18" s="131" t="s">
        <v>181</v>
      </c>
      <c r="BN18" s="130" t="s">
        <v>223</v>
      </c>
      <c r="BO18" s="130"/>
      <c r="BP18" s="132"/>
      <c r="BQ18" s="149"/>
    </row>
    <row r="19" spans="1:69" hidden="1" x14ac:dyDescent="0.3">
      <c r="A19" s="135">
        <v>15</v>
      </c>
      <c r="B19" s="144" t="s">
        <v>251</v>
      </c>
      <c r="C19" s="144" t="s">
        <v>252</v>
      </c>
      <c r="D19" s="144" t="s">
        <v>253</v>
      </c>
      <c r="E19" s="144" t="s">
        <v>254</v>
      </c>
      <c r="F19" s="144" t="s">
        <v>254</v>
      </c>
      <c r="G19" s="144" t="s">
        <v>255</v>
      </c>
      <c r="H19" s="144" t="s">
        <v>256</v>
      </c>
      <c r="I19" s="144">
        <v>168204</v>
      </c>
      <c r="J19" s="144" t="s">
        <v>294</v>
      </c>
      <c r="K19" s="144">
        <v>168204</v>
      </c>
      <c r="L19" s="144" t="s">
        <v>258</v>
      </c>
      <c r="M19" s="144" t="s">
        <v>259</v>
      </c>
      <c r="N19" s="144">
        <v>365448</v>
      </c>
      <c r="O19" s="144" t="s">
        <v>308</v>
      </c>
      <c r="P19" s="144">
        <v>529112</v>
      </c>
      <c r="Q19" s="144" t="s">
        <v>309</v>
      </c>
      <c r="R19" s="144" t="s">
        <v>262</v>
      </c>
      <c r="S19" s="144" t="s">
        <v>311</v>
      </c>
      <c r="T19" s="144" t="s">
        <v>311</v>
      </c>
      <c r="U19" s="144" t="s">
        <v>264</v>
      </c>
      <c r="V19" s="144" t="s">
        <v>265</v>
      </c>
      <c r="W19" s="144">
        <v>0</v>
      </c>
      <c r="X19" s="144" t="s">
        <v>356</v>
      </c>
      <c r="Y19" s="144">
        <v>358242582</v>
      </c>
      <c r="Z19" s="144" t="s">
        <v>373</v>
      </c>
      <c r="AA19" s="144" t="s">
        <v>403</v>
      </c>
      <c r="AB19" s="146">
        <v>65000</v>
      </c>
      <c r="AC19" s="144" t="s">
        <v>450</v>
      </c>
      <c r="AD19" s="144">
        <v>24</v>
      </c>
      <c r="AE19" s="144" t="s">
        <v>412</v>
      </c>
      <c r="AF19" s="144" t="s">
        <v>466</v>
      </c>
      <c r="AG19" s="144" t="s">
        <v>467</v>
      </c>
      <c r="AH19" s="144" t="s">
        <v>415</v>
      </c>
      <c r="AI19" s="144" t="s">
        <v>459</v>
      </c>
      <c r="AJ19" s="146">
        <v>3460</v>
      </c>
      <c r="AK19" s="146">
        <v>3460</v>
      </c>
      <c r="AL19" s="144" t="s">
        <v>468</v>
      </c>
      <c r="AM19" s="146">
        <v>31109.54</v>
      </c>
      <c r="AN19" s="146">
        <v>13870.46</v>
      </c>
      <c r="AO19" s="146">
        <v>44980</v>
      </c>
      <c r="AP19" s="146">
        <v>33890.46</v>
      </c>
      <c r="AQ19" s="146">
        <v>4395.54</v>
      </c>
      <c r="AR19" s="146">
        <v>38286</v>
      </c>
      <c r="AS19" s="146">
        <v>20567.14</v>
      </c>
      <c r="AT19" s="146">
        <v>3652.86</v>
      </c>
      <c r="AU19" s="146">
        <v>24220</v>
      </c>
      <c r="AV19" s="144">
        <v>20</v>
      </c>
      <c r="AW19" s="144"/>
      <c r="AX19" s="144"/>
      <c r="AY19" s="144"/>
      <c r="AZ19" s="144"/>
      <c r="BA19" s="144"/>
      <c r="BB19" s="144" t="s">
        <v>401</v>
      </c>
      <c r="BC19" s="144" t="s">
        <v>402</v>
      </c>
      <c r="BD19" s="144"/>
      <c r="BE19" s="136"/>
      <c r="BF19" s="135"/>
      <c r="BG19" s="135"/>
      <c r="BH19" s="140" t="s">
        <v>557</v>
      </c>
      <c r="BI19" s="128" t="s">
        <v>100</v>
      </c>
      <c r="BJ19" s="129">
        <v>46178</v>
      </c>
      <c r="BK19" s="130" t="s">
        <v>103</v>
      </c>
      <c r="BL19" s="128" t="s">
        <v>108</v>
      </c>
      <c r="BM19" s="131" t="s">
        <v>180</v>
      </c>
      <c r="BN19" s="130" t="s">
        <v>222</v>
      </c>
      <c r="BO19" s="130"/>
      <c r="BP19" s="132"/>
      <c r="BQ19" s="149"/>
    </row>
    <row r="20" spans="1:69" hidden="1" x14ac:dyDescent="0.3">
      <c r="A20" s="135">
        <v>16</v>
      </c>
      <c r="B20" s="144" t="s">
        <v>251</v>
      </c>
      <c r="C20" s="144" t="s">
        <v>252</v>
      </c>
      <c r="D20" s="144" t="s">
        <v>253</v>
      </c>
      <c r="E20" s="144" t="s">
        <v>254</v>
      </c>
      <c r="F20" s="144" t="s">
        <v>254</v>
      </c>
      <c r="G20" s="144" t="s">
        <v>255</v>
      </c>
      <c r="H20" s="144" t="s">
        <v>256</v>
      </c>
      <c r="I20" s="144">
        <v>42073</v>
      </c>
      <c r="J20" s="144" t="s">
        <v>312</v>
      </c>
      <c r="K20" s="144">
        <v>42073</v>
      </c>
      <c r="L20" s="144" t="s">
        <v>258</v>
      </c>
      <c r="M20" s="144" t="s">
        <v>259</v>
      </c>
      <c r="N20" s="144">
        <v>66095</v>
      </c>
      <c r="O20" s="144" t="s">
        <v>313</v>
      </c>
      <c r="P20" s="144">
        <v>95401</v>
      </c>
      <c r="Q20" s="144" t="s">
        <v>314</v>
      </c>
      <c r="R20" s="144" t="s">
        <v>262</v>
      </c>
      <c r="S20" s="144" t="s">
        <v>315</v>
      </c>
      <c r="T20" s="144" t="s">
        <v>315</v>
      </c>
      <c r="U20" s="144" t="s">
        <v>264</v>
      </c>
      <c r="V20" s="144" t="s">
        <v>265</v>
      </c>
      <c r="W20" s="144">
        <v>541</v>
      </c>
      <c r="X20" s="144" t="s">
        <v>356</v>
      </c>
      <c r="Y20" s="144">
        <v>353563950</v>
      </c>
      <c r="Z20" s="144" t="s">
        <v>374</v>
      </c>
      <c r="AA20" s="144" t="s">
        <v>469</v>
      </c>
      <c r="AB20" s="146">
        <v>73000</v>
      </c>
      <c r="AC20" s="144" t="s">
        <v>470</v>
      </c>
      <c r="AD20" s="144">
        <v>24</v>
      </c>
      <c r="AE20" s="144" t="s">
        <v>471</v>
      </c>
      <c r="AF20" s="144" t="s">
        <v>472</v>
      </c>
      <c r="AG20" s="144" t="s">
        <v>473</v>
      </c>
      <c r="AH20" s="144" t="s">
        <v>426</v>
      </c>
      <c r="AI20" s="144" t="s">
        <v>474</v>
      </c>
      <c r="AJ20" s="146">
        <v>3900</v>
      </c>
      <c r="AK20" s="146">
        <v>3900</v>
      </c>
      <c r="AL20" s="144" t="s">
        <v>475</v>
      </c>
      <c r="AM20" s="146">
        <v>69056.09</v>
      </c>
      <c r="AN20" s="146">
        <v>20643.91</v>
      </c>
      <c r="AO20" s="146">
        <v>89700</v>
      </c>
      <c r="AP20" s="146">
        <v>3943.91</v>
      </c>
      <c r="AQ20" s="146">
        <v>76.09</v>
      </c>
      <c r="AR20" s="146">
        <v>4020</v>
      </c>
      <c r="AS20" s="146">
        <v>3943.91</v>
      </c>
      <c r="AT20" s="146">
        <v>76.09</v>
      </c>
      <c r="AU20" s="146">
        <v>4020</v>
      </c>
      <c r="AV20" s="144">
        <v>30</v>
      </c>
      <c r="AW20" s="144"/>
      <c r="AX20" s="144"/>
      <c r="AY20" s="144"/>
      <c r="AZ20" s="144"/>
      <c r="BA20" s="144"/>
      <c r="BB20" s="144" t="s">
        <v>401</v>
      </c>
      <c r="BC20" s="144" t="s">
        <v>402</v>
      </c>
      <c r="BD20" s="144"/>
      <c r="BE20" s="136"/>
      <c r="BF20" s="135"/>
      <c r="BG20" s="135"/>
      <c r="BH20" s="140" t="s">
        <v>557</v>
      </c>
      <c r="BI20" s="128" t="s">
        <v>100</v>
      </c>
      <c r="BJ20" s="129">
        <v>46178</v>
      </c>
      <c r="BK20" s="130" t="s">
        <v>103</v>
      </c>
      <c r="BL20" s="128" t="s">
        <v>108</v>
      </c>
      <c r="BM20" s="131" t="s">
        <v>181</v>
      </c>
      <c r="BN20" s="130" t="s">
        <v>223</v>
      </c>
      <c r="BO20" s="130"/>
      <c r="BP20" s="132"/>
      <c r="BQ20" s="149"/>
    </row>
    <row r="21" spans="1:69" hidden="1" x14ac:dyDescent="0.3">
      <c r="A21" s="135">
        <v>17</v>
      </c>
      <c r="B21" s="144" t="s">
        <v>251</v>
      </c>
      <c r="C21" s="144" t="s">
        <v>252</v>
      </c>
      <c r="D21" s="144" t="s">
        <v>253</v>
      </c>
      <c r="E21" s="144" t="s">
        <v>254</v>
      </c>
      <c r="F21" s="144" t="s">
        <v>254</v>
      </c>
      <c r="G21" s="144" t="s">
        <v>255</v>
      </c>
      <c r="H21" s="144" t="s">
        <v>256</v>
      </c>
      <c r="I21" s="144">
        <v>42045</v>
      </c>
      <c r="J21" s="144" t="s">
        <v>316</v>
      </c>
      <c r="K21" s="144">
        <v>42045</v>
      </c>
      <c r="L21" s="144" t="s">
        <v>258</v>
      </c>
      <c r="M21" s="144" t="s">
        <v>259</v>
      </c>
      <c r="N21" s="144">
        <v>66143</v>
      </c>
      <c r="O21" s="144" t="s">
        <v>317</v>
      </c>
      <c r="P21" s="144">
        <v>95472</v>
      </c>
      <c r="Q21" s="144" t="s">
        <v>318</v>
      </c>
      <c r="R21" s="144" t="s">
        <v>262</v>
      </c>
      <c r="S21" s="144" t="s">
        <v>319</v>
      </c>
      <c r="T21" s="144" t="s">
        <v>319</v>
      </c>
      <c r="U21" s="144" t="s">
        <v>303</v>
      </c>
      <c r="V21" s="144" t="s">
        <v>265</v>
      </c>
      <c r="W21" s="144">
        <v>0</v>
      </c>
      <c r="X21" s="144" t="s">
        <v>356</v>
      </c>
      <c r="Y21" s="144">
        <v>357152743</v>
      </c>
      <c r="Z21" s="144" t="s">
        <v>375</v>
      </c>
      <c r="AA21" s="144" t="s">
        <v>476</v>
      </c>
      <c r="AB21" s="146">
        <v>80000</v>
      </c>
      <c r="AC21" s="144" t="s">
        <v>477</v>
      </c>
      <c r="AD21" s="144">
        <v>24</v>
      </c>
      <c r="AE21" s="144" t="s">
        <v>478</v>
      </c>
      <c r="AF21" s="144" t="s">
        <v>479</v>
      </c>
      <c r="AG21" s="144" t="s">
        <v>480</v>
      </c>
      <c r="AH21" s="144" t="s">
        <v>426</v>
      </c>
      <c r="AI21" s="144" t="s">
        <v>481</v>
      </c>
      <c r="AJ21" s="146">
        <v>4270</v>
      </c>
      <c r="AK21" s="146">
        <v>4270</v>
      </c>
      <c r="AL21" s="144" t="s">
        <v>417</v>
      </c>
      <c r="AM21" s="146">
        <v>75554.17</v>
      </c>
      <c r="AN21" s="146">
        <v>22655.83</v>
      </c>
      <c r="AO21" s="146">
        <v>98210</v>
      </c>
      <c r="AP21" s="146">
        <v>4445.83</v>
      </c>
      <c r="AQ21" s="146">
        <v>86.17</v>
      </c>
      <c r="AR21" s="146">
        <v>4532</v>
      </c>
      <c r="AS21" s="146">
        <v>4445.83</v>
      </c>
      <c r="AT21" s="146">
        <v>86.17</v>
      </c>
      <c r="AU21" s="146">
        <v>4532</v>
      </c>
      <c r="AV21" s="144">
        <v>24</v>
      </c>
      <c r="AW21" s="144"/>
      <c r="AX21" s="144"/>
      <c r="AY21" s="144"/>
      <c r="AZ21" s="144"/>
      <c r="BA21" s="144"/>
      <c r="BB21" s="144" t="s">
        <v>401</v>
      </c>
      <c r="BC21" s="144" t="s">
        <v>402</v>
      </c>
      <c r="BD21" s="144"/>
      <c r="BE21" s="136"/>
      <c r="BF21" s="135"/>
      <c r="BG21" s="135"/>
      <c r="BH21" s="140" t="s">
        <v>557</v>
      </c>
      <c r="BI21" s="128" t="s">
        <v>100</v>
      </c>
      <c r="BJ21" s="129">
        <v>46178</v>
      </c>
      <c r="BK21" s="130" t="s">
        <v>104</v>
      </c>
      <c r="BL21" s="128" t="s">
        <v>109</v>
      </c>
      <c r="BM21" s="131" t="s">
        <v>180</v>
      </c>
      <c r="BN21" s="130" t="s">
        <v>222</v>
      </c>
      <c r="BO21" s="130"/>
      <c r="BP21" s="132"/>
      <c r="BQ21" s="149"/>
    </row>
    <row r="22" spans="1:69" hidden="1" x14ac:dyDescent="0.3">
      <c r="A22" s="135">
        <v>18</v>
      </c>
      <c r="B22" s="145" t="s">
        <v>251</v>
      </c>
      <c r="C22" s="144" t="s">
        <v>252</v>
      </c>
      <c r="D22" s="144" t="s">
        <v>253</v>
      </c>
      <c r="E22" s="144" t="s">
        <v>254</v>
      </c>
      <c r="F22" s="144" t="s">
        <v>254</v>
      </c>
      <c r="G22" s="144" t="s">
        <v>255</v>
      </c>
      <c r="H22" s="144" t="s">
        <v>256</v>
      </c>
      <c r="I22" s="144">
        <v>42014</v>
      </c>
      <c r="J22" s="144" t="s">
        <v>320</v>
      </c>
      <c r="K22" s="144">
        <v>42014</v>
      </c>
      <c r="L22" s="144" t="s">
        <v>258</v>
      </c>
      <c r="M22" s="144" t="s">
        <v>259</v>
      </c>
      <c r="N22" s="144">
        <v>66001</v>
      </c>
      <c r="O22" s="144" t="s">
        <v>321</v>
      </c>
      <c r="P22" s="144">
        <v>95434</v>
      </c>
      <c r="Q22" s="144" t="s">
        <v>322</v>
      </c>
      <c r="R22" s="144" t="s">
        <v>262</v>
      </c>
      <c r="S22" s="144" t="s">
        <v>323</v>
      </c>
      <c r="T22" s="144" t="s">
        <v>323</v>
      </c>
      <c r="U22" s="144" t="s">
        <v>264</v>
      </c>
      <c r="V22" s="144" t="s">
        <v>265</v>
      </c>
      <c r="W22" s="144">
        <v>0</v>
      </c>
      <c r="X22" s="144" t="s">
        <v>356</v>
      </c>
      <c r="Y22" s="144">
        <v>355636442</v>
      </c>
      <c r="Z22" s="144" t="s">
        <v>376</v>
      </c>
      <c r="AA22" s="144" t="s">
        <v>482</v>
      </c>
      <c r="AB22" s="146">
        <v>70000</v>
      </c>
      <c r="AC22" s="144" t="s">
        <v>470</v>
      </c>
      <c r="AD22" s="144">
        <v>30</v>
      </c>
      <c r="AE22" s="144" t="s">
        <v>471</v>
      </c>
      <c r="AF22" s="144" t="s">
        <v>483</v>
      </c>
      <c r="AG22" s="144" t="s">
        <v>484</v>
      </c>
      <c r="AH22" s="144" t="s">
        <v>426</v>
      </c>
      <c r="AI22" s="144" t="s">
        <v>485</v>
      </c>
      <c r="AJ22" s="146">
        <v>3160</v>
      </c>
      <c r="AK22" s="146">
        <v>3160</v>
      </c>
      <c r="AL22" s="144" t="s">
        <v>486</v>
      </c>
      <c r="AM22" s="146">
        <v>57726.9</v>
      </c>
      <c r="AN22" s="146">
        <v>24433.1</v>
      </c>
      <c r="AO22" s="146">
        <v>82160</v>
      </c>
      <c r="AP22" s="146">
        <v>12273.1</v>
      </c>
      <c r="AQ22" s="146">
        <v>663.9</v>
      </c>
      <c r="AR22" s="146">
        <v>12937</v>
      </c>
      <c r="AS22" s="146">
        <v>0</v>
      </c>
      <c r="AT22" s="146">
        <v>0</v>
      </c>
      <c r="AU22" s="146">
        <v>0</v>
      </c>
      <c r="AV22" s="144">
        <v>26</v>
      </c>
      <c r="AW22" s="144"/>
      <c r="AX22" s="144"/>
      <c r="AY22" s="144"/>
      <c r="AZ22" s="144"/>
      <c r="BA22" s="144"/>
      <c r="BB22" s="144" t="s">
        <v>401</v>
      </c>
      <c r="BC22" s="144" t="s">
        <v>402</v>
      </c>
      <c r="BD22" s="144"/>
      <c r="BE22" s="136"/>
      <c r="BF22" s="135"/>
      <c r="BG22" s="135"/>
      <c r="BH22" s="147" t="s">
        <v>556</v>
      </c>
      <c r="BI22" s="128" t="s">
        <v>100</v>
      </c>
      <c r="BJ22" s="148">
        <v>46176</v>
      </c>
      <c r="BK22" s="130" t="s">
        <v>104</v>
      </c>
      <c r="BL22" s="128" t="s">
        <v>109</v>
      </c>
      <c r="BM22" s="131" t="s">
        <v>180</v>
      </c>
      <c r="BN22" s="130" t="s">
        <v>222</v>
      </c>
      <c r="BO22" s="130"/>
      <c r="BP22" s="132"/>
      <c r="BQ22" s="133"/>
    </row>
    <row r="23" spans="1:69" hidden="1" x14ac:dyDescent="0.3">
      <c r="A23" s="135">
        <v>19</v>
      </c>
      <c r="B23" s="145" t="s">
        <v>251</v>
      </c>
      <c r="C23" s="144" t="s">
        <v>252</v>
      </c>
      <c r="D23" s="144" t="s">
        <v>253</v>
      </c>
      <c r="E23" s="144" t="s">
        <v>254</v>
      </c>
      <c r="F23" s="144" t="s">
        <v>254</v>
      </c>
      <c r="G23" s="144" t="s">
        <v>255</v>
      </c>
      <c r="H23" s="144" t="s">
        <v>256</v>
      </c>
      <c r="I23" s="144">
        <v>42014</v>
      </c>
      <c r="J23" s="144" t="s">
        <v>320</v>
      </c>
      <c r="K23" s="144">
        <v>42014</v>
      </c>
      <c r="L23" s="144" t="s">
        <v>258</v>
      </c>
      <c r="M23" s="144" t="s">
        <v>259</v>
      </c>
      <c r="N23" s="144">
        <v>361200</v>
      </c>
      <c r="O23" s="144" t="s">
        <v>324</v>
      </c>
      <c r="P23" s="144">
        <v>762316</v>
      </c>
      <c r="Q23" s="144" t="s">
        <v>325</v>
      </c>
      <c r="R23" s="144" t="s">
        <v>262</v>
      </c>
      <c r="S23" s="144" t="s">
        <v>326</v>
      </c>
      <c r="T23" s="144" t="s">
        <v>326</v>
      </c>
      <c r="U23" s="144" t="s">
        <v>264</v>
      </c>
      <c r="V23" s="144" t="s">
        <v>265</v>
      </c>
      <c r="W23" s="144">
        <v>0</v>
      </c>
      <c r="X23" s="144" t="s">
        <v>356</v>
      </c>
      <c r="Y23" s="144">
        <v>357868578</v>
      </c>
      <c r="Z23" s="144" t="s">
        <v>377</v>
      </c>
      <c r="AA23" s="144" t="s">
        <v>429</v>
      </c>
      <c r="AB23" s="146">
        <v>54000</v>
      </c>
      <c r="AC23" s="144" t="s">
        <v>470</v>
      </c>
      <c r="AD23" s="144">
        <v>24</v>
      </c>
      <c r="AE23" s="144" t="s">
        <v>412</v>
      </c>
      <c r="AF23" s="144" t="s">
        <v>487</v>
      </c>
      <c r="AG23" s="144" t="s">
        <v>488</v>
      </c>
      <c r="AH23" s="144" t="s">
        <v>415</v>
      </c>
      <c r="AI23" s="144" t="s">
        <v>489</v>
      </c>
      <c r="AJ23" s="146">
        <v>2880</v>
      </c>
      <c r="AK23" s="146">
        <v>2880</v>
      </c>
      <c r="AL23" s="144" t="s">
        <v>490</v>
      </c>
      <c r="AM23" s="146">
        <v>45480.63</v>
      </c>
      <c r="AN23" s="146">
        <v>14999.37</v>
      </c>
      <c r="AO23" s="146">
        <v>60480</v>
      </c>
      <c r="AP23" s="146">
        <v>8519.3700000000008</v>
      </c>
      <c r="AQ23" s="146">
        <v>361.63</v>
      </c>
      <c r="AR23" s="146">
        <v>8881</v>
      </c>
      <c r="AS23" s="146">
        <v>0</v>
      </c>
      <c r="AT23" s="146">
        <v>0</v>
      </c>
      <c r="AU23" s="146">
        <v>0</v>
      </c>
      <c r="AV23" s="144">
        <v>22</v>
      </c>
      <c r="AW23" s="144"/>
      <c r="AX23" s="144"/>
      <c r="AY23" s="144"/>
      <c r="AZ23" s="144"/>
      <c r="BA23" s="144"/>
      <c r="BB23" s="144" t="s">
        <v>401</v>
      </c>
      <c r="BC23" s="144" t="s">
        <v>402</v>
      </c>
      <c r="BD23" s="144"/>
      <c r="BE23" s="136"/>
      <c r="BF23" s="135"/>
      <c r="BG23" s="135"/>
      <c r="BH23" s="147" t="s">
        <v>556</v>
      </c>
      <c r="BI23" s="128" t="s">
        <v>100</v>
      </c>
      <c r="BJ23" s="148">
        <v>46176</v>
      </c>
      <c r="BK23" s="130" t="s">
        <v>104</v>
      </c>
      <c r="BL23" s="128" t="s">
        <v>109</v>
      </c>
      <c r="BM23" s="131" t="s">
        <v>180</v>
      </c>
      <c r="BN23" s="130" t="s">
        <v>222</v>
      </c>
      <c r="BO23" s="130"/>
      <c r="BP23" s="132"/>
      <c r="BQ23" s="133"/>
    </row>
    <row r="24" spans="1:69" hidden="1" x14ac:dyDescent="0.3">
      <c r="A24" s="135">
        <v>20</v>
      </c>
      <c r="B24" s="145" t="s">
        <v>251</v>
      </c>
      <c r="C24" s="144" t="s">
        <v>252</v>
      </c>
      <c r="D24" s="144" t="s">
        <v>253</v>
      </c>
      <c r="E24" s="144" t="s">
        <v>254</v>
      </c>
      <c r="F24" s="144" t="s">
        <v>254</v>
      </c>
      <c r="G24" s="144" t="s">
        <v>255</v>
      </c>
      <c r="H24" s="144" t="s">
        <v>256</v>
      </c>
      <c r="I24" s="144">
        <v>42048</v>
      </c>
      <c r="J24" s="144" t="s">
        <v>269</v>
      </c>
      <c r="K24" s="144">
        <v>42048</v>
      </c>
      <c r="L24" s="144" t="s">
        <v>258</v>
      </c>
      <c r="M24" s="144" t="s">
        <v>259</v>
      </c>
      <c r="N24" s="144">
        <v>66048</v>
      </c>
      <c r="O24" s="144" t="s">
        <v>273</v>
      </c>
      <c r="P24" s="144">
        <v>95449</v>
      </c>
      <c r="Q24" s="144" t="s">
        <v>327</v>
      </c>
      <c r="R24" s="144" t="s">
        <v>262</v>
      </c>
      <c r="S24" s="144" t="s">
        <v>328</v>
      </c>
      <c r="T24" s="144" t="s">
        <v>328</v>
      </c>
      <c r="U24" s="144" t="s">
        <v>264</v>
      </c>
      <c r="V24" s="144" t="s">
        <v>265</v>
      </c>
      <c r="W24" s="144">
        <v>0</v>
      </c>
      <c r="X24" s="144" t="s">
        <v>356</v>
      </c>
      <c r="Y24" s="144">
        <v>358070808</v>
      </c>
      <c r="Z24" s="144" t="s">
        <v>378</v>
      </c>
      <c r="AA24" s="144" t="s">
        <v>403</v>
      </c>
      <c r="AB24" s="146">
        <v>72000</v>
      </c>
      <c r="AC24" s="144" t="s">
        <v>411</v>
      </c>
      <c r="AD24" s="144">
        <v>24</v>
      </c>
      <c r="AE24" s="144" t="s">
        <v>405</v>
      </c>
      <c r="AF24" s="144" t="s">
        <v>491</v>
      </c>
      <c r="AG24" s="144" t="s">
        <v>492</v>
      </c>
      <c r="AH24" s="144" t="s">
        <v>398</v>
      </c>
      <c r="AI24" s="144" t="s">
        <v>493</v>
      </c>
      <c r="AJ24" s="146">
        <v>3830</v>
      </c>
      <c r="AK24" s="146">
        <v>3830</v>
      </c>
      <c r="AL24" s="144" t="s">
        <v>494</v>
      </c>
      <c r="AM24" s="146">
        <v>57146.17</v>
      </c>
      <c r="AN24" s="146">
        <v>19453.830000000002</v>
      </c>
      <c r="AO24" s="146">
        <v>76600</v>
      </c>
      <c r="AP24" s="146">
        <v>14853.83</v>
      </c>
      <c r="AQ24" s="146">
        <v>756.17</v>
      </c>
      <c r="AR24" s="146">
        <v>15610</v>
      </c>
      <c r="AS24" s="146">
        <v>0</v>
      </c>
      <c r="AT24" s="146">
        <v>0</v>
      </c>
      <c r="AU24" s="146">
        <v>0</v>
      </c>
      <c r="AV24" s="144">
        <v>20</v>
      </c>
      <c r="AW24" s="144"/>
      <c r="AX24" s="144"/>
      <c r="AY24" s="144"/>
      <c r="AZ24" s="144"/>
      <c r="BA24" s="144"/>
      <c r="BB24" s="144" t="s">
        <v>401</v>
      </c>
      <c r="BC24" s="144" t="s">
        <v>402</v>
      </c>
      <c r="BD24" s="144"/>
      <c r="BE24" s="136"/>
      <c r="BF24" s="135"/>
      <c r="BG24" s="135"/>
      <c r="BH24" s="147" t="s">
        <v>556</v>
      </c>
      <c r="BI24" s="128" t="s">
        <v>100</v>
      </c>
      <c r="BJ24" s="148">
        <v>46176</v>
      </c>
      <c r="BK24" s="130" t="s">
        <v>104</v>
      </c>
      <c r="BL24" s="128" t="s">
        <v>109</v>
      </c>
      <c r="BM24" s="131" t="s">
        <v>180</v>
      </c>
      <c r="BN24" s="130" t="s">
        <v>222</v>
      </c>
      <c r="BO24" s="130"/>
      <c r="BP24" s="132"/>
      <c r="BQ24" s="133"/>
    </row>
    <row r="25" spans="1:69" hidden="1" x14ac:dyDescent="0.3">
      <c r="A25" s="135">
        <v>21</v>
      </c>
      <c r="B25" s="145" t="s">
        <v>251</v>
      </c>
      <c r="C25" s="144" t="s">
        <v>252</v>
      </c>
      <c r="D25" s="144" t="s">
        <v>253</v>
      </c>
      <c r="E25" s="144" t="s">
        <v>254</v>
      </c>
      <c r="F25" s="144" t="s">
        <v>254</v>
      </c>
      <c r="G25" s="144" t="s">
        <v>255</v>
      </c>
      <c r="H25" s="144" t="s">
        <v>256</v>
      </c>
      <c r="I25" s="144">
        <v>42054</v>
      </c>
      <c r="J25" s="144" t="s">
        <v>283</v>
      </c>
      <c r="K25" s="144">
        <v>42054</v>
      </c>
      <c r="L25" s="144" t="s">
        <v>258</v>
      </c>
      <c r="M25" s="144" t="s">
        <v>259</v>
      </c>
      <c r="N25" s="144">
        <v>66063</v>
      </c>
      <c r="O25" s="144" t="s">
        <v>284</v>
      </c>
      <c r="P25" s="144">
        <v>95450</v>
      </c>
      <c r="Q25" s="144" t="s">
        <v>285</v>
      </c>
      <c r="R25" s="144" t="s">
        <v>262</v>
      </c>
      <c r="S25" s="144" t="s">
        <v>329</v>
      </c>
      <c r="T25" s="144" t="s">
        <v>329</v>
      </c>
      <c r="U25" s="144" t="s">
        <v>264</v>
      </c>
      <c r="V25" s="144" t="s">
        <v>265</v>
      </c>
      <c r="W25" s="144">
        <v>0</v>
      </c>
      <c r="X25" s="144" t="s">
        <v>356</v>
      </c>
      <c r="Y25" s="144">
        <v>358356104</v>
      </c>
      <c r="Z25" s="144" t="s">
        <v>379</v>
      </c>
      <c r="AA25" s="144" t="s">
        <v>495</v>
      </c>
      <c r="AB25" s="146">
        <v>80000</v>
      </c>
      <c r="AC25" s="144" t="s">
        <v>411</v>
      </c>
      <c r="AD25" s="144">
        <v>30</v>
      </c>
      <c r="AE25" s="144" t="s">
        <v>423</v>
      </c>
      <c r="AF25" s="144" t="s">
        <v>496</v>
      </c>
      <c r="AG25" s="144" t="s">
        <v>497</v>
      </c>
      <c r="AH25" s="144" t="s">
        <v>426</v>
      </c>
      <c r="AI25" s="144" t="s">
        <v>498</v>
      </c>
      <c r="AJ25" s="146">
        <v>3600</v>
      </c>
      <c r="AK25" s="146">
        <v>3600</v>
      </c>
      <c r="AL25" s="144" t="s">
        <v>494</v>
      </c>
      <c r="AM25" s="146">
        <v>44349.15</v>
      </c>
      <c r="AN25" s="146">
        <v>24050.85</v>
      </c>
      <c r="AO25" s="146">
        <v>68400</v>
      </c>
      <c r="AP25" s="146">
        <v>35650.85</v>
      </c>
      <c r="AQ25" s="146">
        <v>4556.1499999999996</v>
      </c>
      <c r="AR25" s="146">
        <v>40207</v>
      </c>
      <c r="AS25" s="146">
        <v>0</v>
      </c>
      <c r="AT25" s="146">
        <v>0</v>
      </c>
      <c r="AU25" s="146">
        <v>0</v>
      </c>
      <c r="AV25" s="144">
        <v>19</v>
      </c>
      <c r="AW25" s="144"/>
      <c r="AX25" s="144"/>
      <c r="AY25" s="144"/>
      <c r="AZ25" s="144"/>
      <c r="BA25" s="144"/>
      <c r="BB25" s="144" t="s">
        <v>401</v>
      </c>
      <c r="BC25" s="144" t="s">
        <v>402</v>
      </c>
      <c r="BD25" s="144"/>
      <c r="BE25" s="136"/>
      <c r="BF25" s="135"/>
      <c r="BG25" s="135"/>
      <c r="BH25" s="147" t="s">
        <v>556</v>
      </c>
      <c r="BI25" s="128" t="s">
        <v>100</v>
      </c>
      <c r="BJ25" s="148">
        <v>46176</v>
      </c>
      <c r="BK25" s="130" t="s">
        <v>104</v>
      </c>
      <c r="BL25" s="128" t="s">
        <v>109</v>
      </c>
      <c r="BM25" s="131" t="s">
        <v>180</v>
      </c>
      <c r="BN25" s="130" t="s">
        <v>222</v>
      </c>
      <c r="BO25" s="130"/>
      <c r="BP25" s="132"/>
      <c r="BQ25" s="69"/>
    </row>
    <row r="26" spans="1:69" hidden="1" x14ac:dyDescent="0.3">
      <c r="A26" s="135">
        <v>22</v>
      </c>
      <c r="B26" s="145" t="s">
        <v>251</v>
      </c>
      <c r="C26" s="144" t="s">
        <v>252</v>
      </c>
      <c r="D26" s="144" t="s">
        <v>253</v>
      </c>
      <c r="E26" s="144" t="s">
        <v>254</v>
      </c>
      <c r="F26" s="144" t="s">
        <v>254</v>
      </c>
      <c r="G26" s="144" t="s">
        <v>255</v>
      </c>
      <c r="H26" s="144" t="s">
        <v>256</v>
      </c>
      <c r="I26" s="144">
        <v>42014</v>
      </c>
      <c r="J26" s="144" t="s">
        <v>320</v>
      </c>
      <c r="K26" s="144">
        <v>42014</v>
      </c>
      <c r="L26" s="144" t="s">
        <v>258</v>
      </c>
      <c r="M26" s="144" t="s">
        <v>259</v>
      </c>
      <c r="N26" s="144">
        <v>379109</v>
      </c>
      <c r="O26" s="144" t="s">
        <v>330</v>
      </c>
      <c r="P26" s="144">
        <v>555670</v>
      </c>
      <c r="Q26" s="144" t="s">
        <v>331</v>
      </c>
      <c r="R26" s="144" t="s">
        <v>262</v>
      </c>
      <c r="S26" s="144" t="s">
        <v>332</v>
      </c>
      <c r="T26" s="144" t="s">
        <v>332</v>
      </c>
      <c r="U26" s="144" t="s">
        <v>264</v>
      </c>
      <c r="V26" s="144" t="s">
        <v>265</v>
      </c>
      <c r="W26" s="144">
        <v>0</v>
      </c>
      <c r="X26" s="144" t="s">
        <v>356</v>
      </c>
      <c r="Y26" s="144">
        <v>358483913</v>
      </c>
      <c r="Z26" s="144" t="s">
        <v>380</v>
      </c>
      <c r="AA26" s="144" t="s">
        <v>410</v>
      </c>
      <c r="AB26" s="146">
        <v>65000</v>
      </c>
      <c r="AC26" s="144" t="s">
        <v>470</v>
      </c>
      <c r="AD26" s="144">
        <v>24</v>
      </c>
      <c r="AE26" s="144" t="s">
        <v>412</v>
      </c>
      <c r="AF26" s="144" t="s">
        <v>499</v>
      </c>
      <c r="AG26" s="144" t="s">
        <v>500</v>
      </c>
      <c r="AH26" s="144" t="s">
        <v>415</v>
      </c>
      <c r="AI26" s="144" t="s">
        <v>501</v>
      </c>
      <c r="AJ26" s="146">
        <v>3460</v>
      </c>
      <c r="AK26" s="146">
        <v>3460</v>
      </c>
      <c r="AL26" s="144" t="s">
        <v>490</v>
      </c>
      <c r="AM26" s="146">
        <v>48521.72</v>
      </c>
      <c r="AN26" s="146">
        <v>17218.28</v>
      </c>
      <c r="AO26" s="146">
        <v>65740</v>
      </c>
      <c r="AP26" s="146">
        <v>16478.28</v>
      </c>
      <c r="AQ26" s="146">
        <v>1056.72</v>
      </c>
      <c r="AR26" s="146">
        <v>17535</v>
      </c>
      <c r="AS26" s="146">
        <v>0</v>
      </c>
      <c r="AT26" s="146">
        <v>0</v>
      </c>
      <c r="AU26" s="146">
        <v>0</v>
      </c>
      <c r="AV26" s="144">
        <v>19</v>
      </c>
      <c r="AW26" s="144"/>
      <c r="AX26" s="144"/>
      <c r="AY26" s="144"/>
      <c r="AZ26" s="144"/>
      <c r="BA26" s="144"/>
      <c r="BB26" s="144" t="s">
        <v>401</v>
      </c>
      <c r="BC26" s="144" t="s">
        <v>402</v>
      </c>
      <c r="BD26" s="144"/>
      <c r="BE26" s="136"/>
      <c r="BF26" s="135"/>
      <c r="BG26" s="135"/>
      <c r="BH26" s="147" t="s">
        <v>556</v>
      </c>
      <c r="BI26" s="128" t="s">
        <v>100</v>
      </c>
      <c r="BJ26" s="148">
        <v>46176</v>
      </c>
      <c r="BK26" s="130" t="s">
        <v>104</v>
      </c>
      <c r="BL26" s="128" t="s">
        <v>109</v>
      </c>
      <c r="BM26" s="131" t="s">
        <v>180</v>
      </c>
      <c r="BN26" s="130" t="s">
        <v>222</v>
      </c>
      <c r="BO26" s="130"/>
      <c r="BP26" s="132"/>
      <c r="BQ26" s="69"/>
    </row>
    <row r="27" spans="1:69" hidden="1" x14ac:dyDescent="0.3">
      <c r="A27" s="135">
        <v>23</v>
      </c>
      <c r="B27" s="145" t="s">
        <v>251</v>
      </c>
      <c r="C27" s="144" t="s">
        <v>252</v>
      </c>
      <c r="D27" s="144" t="s">
        <v>253</v>
      </c>
      <c r="E27" s="144" t="s">
        <v>254</v>
      </c>
      <c r="F27" s="144" t="s">
        <v>254</v>
      </c>
      <c r="G27" s="144" t="s">
        <v>255</v>
      </c>
      <c r="H27" s="144" t="s">
        <v>256</v>
      </c>
      <c r="I27" s="144">
        <v>42014</v>
      </c>
      <c r="J27" s="144" t="s">
        <v>320</v>
      </c>
      <c r="K27" s="144">
        <v>42014</v>
      </c>
      <c r="L27" s="144" t="s">
        <v>258</v>
      </c>
      <c r="M27" s="144" t="s">
        <v>259</v>
      </c>
      <c r="N27" s="144">
        <v>66106</v>
      </c>
      <c r="O27" s="144" t="s">
        <v>333</v>
      </c>
      <c r="P27" s="144">
        <v>95444</v>
      </c>
      <c r="Q27" s="144" t="s">
        <v>334</v>
      </c>
      <c r="R27" s="144" t="s">
        <v>262</v>
      </c>
      <c r="S27" s="144" t="s">
        <v>335</v>
      </c>
      <c r="T27" s="144" t="s">
        <v>335</v>
      </c>
      <c r="U27" s="144" t="s">
        <v>264</v>
      </c>
      <c r="V27" s="144" t="s">
        <v>265</v>
      </c>
      <c r="W27" s="144">
        <v>0</v>
      </c>
      <c r="X27" s="144" t="s">
        <v>356</v>
      </c>
      <c r="Y27" s="144">
        <v>358961962</v>
      </c>
      <c r="Z27" s="144" t="s">
        <v>381</v>
      </c>
      <c r="AA27" s="144" t="s">
        <v>502</v>
      </c>
      <c r="AB27" s="146">
        <v>80000</v>
      </c>
      <c r="AC27" s="144" t="s">
        <v>470</v>
      </c>
      <c r="AD27" s="144">
        <v>24</v>
      </c>
      <c r="AE27" s="144" t="s">
        <v>431</v>
      </c>
      <c r="AF27" s="144" t="s">
        <v>503</v>
      </c>
      <c r="AG27" s="144" t="s">
        <v>504</v>
      </c>
      <c r="AH27" s="144" t="s">
        <v>505</v>
      </c>
      <c r="AI27" s="144" t="s">
        <v>506</v>
      </c>
      <c r="AJ27" s="146">
        <v>4200</v>
      </c>
      <c r="AK27" s="146">
        <v>4200</v>
      </c>
      <c r="AL27" s="144" t="s">
        <v>507</v>
      </c>
      <c r="AM27" s="146">
        <v>52099.3</v>
      </c>
      <c r="AN27" s="146">
        <v>19300.7</v>
      </c>
      <c r="AO27" s="146">
        <v>71400</v>
      </c>
      <c r="AP27" s="146">
        <v>27900.7</v>
      </c>
      <c r="AQ27" s="146">
        <v>2273.3000000000002</v>
      </c>
      <c r="AR27" s="146">
        <v>30174</v>
      </c>
      <c r="AS27" s="146">
        <v>0</v>
      </c>
      <c r="AT27" s="146">
        <v>0</v>
      </c>
      <c r="AU27" s="146">
        <v>0</v>
      </c>
      <c r="AV27" s="144">
        <v>17</v>
      </c>
      <c r="AW27" s="144"/>
      <c r="AX27" s="144"/>
      <c r="AY27" s="144"/>
      <c r="AZ27" s="144"/>
      <c r="BA27" s="144"/>
      <c r="BB27" s="144" t="s">
        <v>401</v>
      </c>
      <c r="BC27" s="144" t="s">
        <v>402</v>
      </c>
      <c r="BD27" s="144"/>
      <c r="BE27" s="136"/>
      <c r="BF27" s="135"/>
      <c r="BG27" s="135"/>
      <c r="BH27" s="147" t="s">
        <v>556</v>
      </c>
      <c r="BI27" s="128" t="s">
        <v>100</v>
      </c>
      <c r="BJ27" s="148">
        <v>46176</v>
      </c>
      <c r="BK27" s="130" t="s">
        <v>104</v>
      </c>
      <c r="BL27" s="128" t="s">
        <v>109</v>
      </c>
      <c r="BM27" s="131" t="s">
        <v>180</v>
      </c>
      <c r="BN27" s="130" t="s">
        <v>222</v>
      </c>
      <c r="BO27" s="130"/>
      <c r="BP27" s="132"/>
      <c r="BQ27" s="133"/>
    </row>
    <row r="28" spans="1:69" hidden="1" x14ac:dyDescent="0.3">
      <c r="A28" s="135">
        <v>24</v>
      </c>
      <c r="B28" s="145" t="s">
        <v>251</v>
      </c>
      <c r="C28" s="144" t="s">
        <v>252</v>
      </c>
      <c r="D28" s="144" t="s">
        <v>253</v>
      </c>
      <c r="E28" s="144" t="s">
        <v>254</v>
      </c>
      <c r="F28" s="144" t="s">
        <v>254</v>
      </c>
      <c r="G28" s="144" t="s">
        <v>255</v>
      </c>
      <c r="H28" s="144" t="s">
        <v>256</v>
      </c>
      <c r="I28" s="144">
        <v>42073</v>
      </c>
      <c r="J28" s="144" t="s">
        <v>312</v>
      </c>
      <c r="K28" s="144">
        <v>42073</v>
      </c>
      <c r="L28" s="144" t="s">
        <v>258</v>
      </c>
      <c r="M28" s="144" t="s">
        <v>259</v>
      </c>
      <c r="N28" s="144">
        <v>66095</v>
      </c>
      <c r="O28" s="144" t="s">
        <v>313</v>
      </c>
      <c r="P28" s="144">
        <v>95401</v>
      </c>
      <c r="Q28" s="144" t="s">
        <v>314</v>
      </c>
      <c r="R28" s="144" t="s">
        <v>262</v>
      </c>
      <c r="S28" s="144" t="s">
        <v>336</v>
      </c>
      <c r="T28" s="144" t="s">
        <v>336</v>
      </c>
      <c r="U28" s="144" t="s">
        <v>264</v>
      </c>
      <c r="V28" s="144" t="s">
        <v>265</v>
      </c>
      <c r="W28" s="144">
        <v>0</v>
      </c>
      <c r="X28" s="144" t="s">
        <v>356</v>
      </c>
      <c r="Y28" s="144">
        <v>359337262</v>
      </c>
      <c r="Z28" s="144" t="s">
        <v>382</v>
      </c>
      <c r="AA28" s="144" t="s">
        <v>508</v>
      </c>
      <c r="AB28" s="146">
        <v>80000</v>
      </c>
      <c r="AC28" s="144" t="s">
        <v>470</v>
      </c>
      <c r="AD28" s="144">
        <v>24</v>
      </c>
      <c r="AE28" s="144" t="s">
        <v>478</v>
      </c>
      <c r="AF28" s="144" t="s">
        <v>509</v>
      </c>
      <c r="AG28" s="144" t="s">
        <v>473</v>
      </c>
      <c r="AH28" s="144" t="s">
        <v>426</v>
      </c>
      <c r="AI28" s="144" t="s">
        <v>510</v>
      </c>
      <c r="AJ28" s="146">
        <v>4220</v>
      </c>
      <c r="AK28" s="146">
        <v>4220</v>
      </c>
      <c r="AL28" s="144" t="s">
        <v>490</v>
      </c>
      <c r="AM28" s="146">
        <v>32573.59</v>
      </c>
      <c r="AN28" s="146">
        <v>13846.41</v>
      </c>
      <c r="AO28" s="146">
        <v>46420</v>
      </c>
      <c r="AP28" s="146">
        <v>47426.41</v>
      </c>
      <c r="AQ28" s="146">
        <v>6781.59</v>
      </c>
      <c r="AR28" s="146">
        <v>54208</v>
      </c>
      <c r="AS28" s="146">
        <v>0</v>
      </c>
      <c r="AT28" s="146">
        <v>0</v>
      </c>
      <c r="AU28" s="146">
        <v>0</v>
      </c>
      <c r="AV28" s="144">
        <v>11</v>
      </c>
      <c r="AW28" s="144"/>
      <c r="AX28" s="144"/>
      <c r="AY28" s="144"/>
      <c r="AZ28" s="144"/>
      <c r="BA28" s="144"/>
      <c r="BB28" s="144" t="s">
        <v>401</v>
      </c>
      <c r="BC28" s="144" t="s">
        <v>402</v>
      </c>
      <c r="BD28" s="144"/>
      <c r="BE28" s="136"/>
      <c r="BF28" s="135"/>
      <c r="BG28" s="135"/>
      <c r="BH28" s="147" t="s">
        <v>556</v>
      </c>
      <c r="BI28" s="128" t="s">
        <v>100</v>
      </c>
      <c r="BJ28" s="148">
        <v>46176</v>
      </c>
      <c r="BK28" s="130" t="s">
        <v>104</v>
      </c>
      <c r="BL28" s="128" t="s">
        <v>109</v>
      </c>
      <c r="BM28" s="131" t="s">
        <v>180</v>
      </c>
      <c r="BN28" s="130" t="s">
        <v>222</v>
      </c>
      <c r="BO28" s="130"/>
      <c r="BP28" s="132"/>
      <c r="BQ28" s="133"/>
    </row>
    <row r="29" spans="1:69" hidden="1" x14ac:dyDescent="0.3">
      <c r="A29" s="135">
        <v>25</v>
      </c>
      <c r="B29" s="145" t="s">
        <v>251</v>
      </c>
      <c r="C29" s="144" t="s">
        <v>252</v>
      </c>
      <c r="D29" s="144" t="s">
        <v>253</v>
      </c>
      <c r="E29" s="144" t="s">
        <v>254</v>
      </c>
      <c r="F29" s="144" t="s">
        <v>254</v>
      </c>
      <c r="G29" s="144" t="s">
        <v>255</v>
      </c>
      <c r="H29" s="144" t="s">
        <v>256</v>
      </c>
      <c r="I29" s="144">
        <v>42048</v>
      </c>
      <c r="J29" s="144" t="s">
        <v>269</v>
      </c>
      <c r="K29" s="144">
        <v>42048</v>
      </c>
      <c r="L29" s="144" t="s">
        <v>258</v>
      </c>
      <c r="M29" s="144" t="s">
        <v>259</v>
      </c>
      <c r="N29" s="144">
        <v>348052</v>
      </c>
      <c r="O29" s="144" t="s">
        <v>270</v>
      </c>
      <c r="P29" s="144">
        <v>491985</v>
      </c>
      <c r="Q29" s="144" t="s">
        <v>271</v>
      </c>
      <c r="R29" s="144" t="s">
        <v>262</v>
      </c>
      <c r="S29" s="144" t="s">
        <v>337</v>
      </c>
      <c r="T29" s="144" t="s">
        <v>337</v>
      </c>
      <c r="U29" s="144" t="s">
        <v>264</v>
      </c>
      <c r="V29" s="144" t="s">
        <v>265</v>
      </c>
      <c r="W29" s="144">
        <v>0</v>
      </c>
      <c r="X29" s="144" t="s">
        <v>356</v>
      </c>
      <c r="Y29" s="144">
        <v>359343294</v>
      </c>
      <c r="Z29" s="144" t="s">
        <v>383</v>
      </c>
      <c r="AA29" s="144" t="s">
        <v>511</v>
      </c>
      <c r="AB29" s="146">
        <v>72000</v>
      </c>
      <c r="AC29" s="144" t="s">
        <v>411</v>
      </c>
      <c r="AD29" s="144">
        <v>24</v>
      </c>
      <c r="AE29" s="144" t="s">
        <v>405</v>
      </c>
      <c r="AF29" s="144" t="s">
        <v>512</v>
      </c>
      <c r="AG29" s="144" t="s">
        <v>513</v>
      </c>
      <c r="AH29" s="144" t="s">
        <v>415</v>
      </c>
      <c r="AI29" s="144" t="s">
        <v>514</v>
      </c>
      <c r="AJ29" s="146">
        <v>3820</v>
      </c>
      <c r="AK29" s="146">
        <v>3820</v>
      </c>
      <c r="AL29" s="144" t="s">
        <v>494</v>
      </c>
      <c r="AM29" s="146">
        <v>29587.9</v>
      </c>
      <c r="AN29" s="146">
        <v>12432.1</v>
      </c>
      <c r="AO29" s="146">
        <v>42020</v>
      </c>
      <c r="AP29" s="146">
        <v>42412.1</v>
      </c>
      <c r="AQ29" s="146">
        <v>6060.9</v>
      </c>
      <c r="AR29" s="146">
        <v>48473</v>
      </c>
      <c r="AS29" s="146">
        <v>0</v>
      </c>
      <c r="AT29" s="146">
        <v>0</v>
      </c>
      <c r="AU29" s="146">
        <v>0</v>
      </c>
      <c r="AV29" s="144">
        <v>11</v>
      </c>
      <c r="AW29" s="144"/>
      <c r="AX29" s="144"/>
      <c r="AY29" s="144"/>
      <c r="AZ29" s="144"/>
      <c r="BA29" s="144"/>
      <c r="BB29" s="144" t="s">
        <v>401</v>
      </c>
      <c r="BC29" s="144" t="s">
        <v>402</v>
      </c>
      <c r="BD29" s="144"/>
      <c r="BE29" s="136"/>
      <c r="BF29" s="135"/>
      <c r="BG29" s="135"/>
      <c r="BH29" s="147" t="s">
        <v>556</v>
      </c>
      <c r="BI29" s="128" t="s">
        <v>100</v>
      </c>
      <c r="BJ29" s="148">
        <v>46176</v>
      </c>
      <c r="BK29" s="130" t="s">
        <v>104</v>
      </c>
      <c r="BL29" s="128" t="s">
        <v>109</v>
      </c>
      <c r="BM29" s="131" t="s">
        <v>180</v>
      </c>
      <c r="BN29" s="130" t="s">
        <v>222</v>
      </c>
      <c r="BO29" s="130"/>
      <c r="BP29" s="132"/>
      <c r="BQ29" s="69"/>
    </row>
    <row r="30" spans="1:69" hidden="1" x14ac:dyDescent="0.3">
      <c r="A30" s="135">
        <v>26</v>
      </c>
      <c r="B30" s="145" t="s">
        <v>251</v>
      </c>
      <c r="C30" s="144" t="s">
        <v>252</v>
      </c>
      <c r="D30" s="144" t="s">
        <v>253</v>
      </c>
      <c r="E30" s="144" t="s">
        <v>254</v>
      </c>
      <c r="F30" s="144" t="s">
        <v>254</v>
      </c>
      <c r="G30" s="144" t="s">
        <v>255</v>
      </c>
      <c r="H30" s="144" t="s">
        <v>256</v>
      </c>
      <c r="I30" s="144">
        <v>42048</v>
      </c>
      <c r="J30" s="144" t="s">
        <v>269</v>
      </c>
      <c r="K30" s="144">
        <v>42048</v>
      </c>
      <c r="L30" s="144" t="s">
        <v>258</v>
      </c>
      <c r="M30" s="144" t="s">
        <v>259</v>
      </c>
      <c r="N30" s="144">
        <v>66147</v>
      </c>
      <c r="O30" s="144" t="s">
        <v>338</v>
      </c>
      <c r="P30" s="144">
        <v>95477</v>
      </c>
      <c r="Q30" s="144" t="s">
        <v>339</v>
      </c>
      <c r="R30" s="144" t="s">
        <v>262</v>
      </c>
      <c r="S30" s="144" t="s">
        <v>340</v>
      </c>
      <c r="T30" s="144" t="s">
        <v>340</v>
      </c>
      <c r="U30" s="144" t="s">
        <v>264</v>
      </c>
      <c r="V30" s="144" t="s">
        <v>265</v>
      </c>
      <c r="W30" s="144">
        <v>0</v>
      </c>
      <c r="X30" s="144" t="s">
        <v>356</v>
      </c>
      <c r="Y30" s="144">
        <v>359343748</v>
      </c>
      <c r="Z30" s="144" t="s">
        <v>384</v>
      </c>
      <c r="AA30" s="144" t="s">
        <v>515</v>
      </c>
      <c r="AB30" s="146">
        <v>65000</v>
      </c>
      <c r="AC30" s="144" t="s">
        <v>411</v>
      </c>
      <c r="AD30" s="144">
        <v>24</v>
      </c>
      <c r="AE30" s="144" t="s">
        <v>412</v>
      </c>
      <c r="AF30" s="144" t="s">
        <v>516</v>
      </c>
      <c r="AG30" s="144" t="s">
        <v>517</v>
      </c>
      <c r="AH30" s="144" t="s">
        <v>415</v>
      </c>
      <c r="AI30" s="144" t="s">
        <v>514</v>
      </c>
      <c r="AJ30" s="146">
        <v>3460</v>
      </c>
      <c r="AK30" s="146">
        <v>3460</v>
      </c>
      <c r="AL30" s="144" t="s">
        <v>494</v>
      </c>
      <c r="AM30" s="146">
        <v>26646.75</v>
      </c>
      <c r="AN30" s="146">
        <v>11413.25</v>
      </c>
      <c r="AO30" s="146">
        <v>38060</v>
      </c>
      <c r="AP30" s="146">
        <v>38353.25</v>
      </c>
      <c r="AQ30" s="146">
        <v>5604.75</v>
      </c>
      <c r="AR30" s="146">
        <v>43958</v>
      </c>
      <c r="AS30" s="146">
        <v>0</v>
      </c>
      <c r="AT30" s="146">
        <v>0</v>
      </c>
      <c r="AU30" s="146">
        <v>0</v>
      </c>
      <c r="AV30" s="144">
        <v>11</v>
      </c>
      <c r="AW30" s="144"/>
      <c r="AX30" s="144"/>
      <c r="AY30" s="144"/>
      <c r="AZ30" s="144"/>
      <c r="BA30" s="144"/>
      <c r="BB30" s="144" t="s">
        <v>401</v>
      </c>
      <c r="BC30" s="144" t="s">
        <v>402</v>
      </c>
      <c r="BD30" s="144"/>
      <c r="BE30" s="136"/>
      <c r="BF30" s="135"/>
      <c r="BG30" s="135"/>
      <c r="BH30" s="147" t="s">
        <v>556</v>
      </c>
      <c r="BI30" s="128" t="s">
        <v>100</v>
      </c>
      <c r="BJ30" s="148">
        <v>46176</v>
      </c>
      <c r="BK30" s="130" t="s">
        <v>104</v>
      </c>
      <c r="BL30" s="128" t="s">
        <v>109</v>
      </c>
      <c r="BM30" s="131" t="s">
        <v>180</v>
      </c>
      <c r="BN30" s="130" t="s">
        <v>222</v>
      </c>
      <c r="BO30" s="130"/>
      <c r="BP30" s="132"/>
      <c r="BQ30" s="69"/>
    </row>
    <row r="31" spans="1:69" hidden="1" x14ac:dyDescent="0.3">
      <c r="A31" s="135">
        <v>27</v>
      </c>
      <c r="B31" s="145" t="s">
        <v>251</v>
      </c>
      <c r="C31" s="144" t="s">
        <v>252</v>
      </c>
      <c r="D31" s="144" t="s">
        <v>253</v>
      </c>
      <c r="E31" s="144" t="s">
        <v>254</v>
      </c>
      <c r="F31" s="144" t="s">
        <v>254</v>
      </c>
      <c r="G31" s="144" t="s">
        <v>255</v>
      </c>
      <c r="H31" s="144" t="s">
        <v>256</v>
      </c>
      <c r="I31" s="144">
        <v>42048</v>
      </c>
      <c r="J31" s="144" t="s">
        <v>269</v>
      </c>
      <c r="K31" s="144">
        <v>42048</v>
      </c>
      <c r="L31" s="144" t="s">
        <v>258</v>
      </c>
      <c r="M31" s="144" t="s">
        <v>259</v>
      </c>
      <c r="N31" s="144">
        <v>66147</v>
      </c>
      <c r="O31" s="144" t="s">
        <v>338</v>
      </c>
      <c r="P31" s="144">
        <v>95477</v>
      </c>
      <c r="Q31" s="144" t="s">
        <v>339</v>
      </c>
      <c r="R31" s="144" t="s">
        <v>262</v>
      </c>
      <c r="S31" s="144" t="s">
        <v>341</v>
      </c>
      <c r="T31" s="144" t="s">
        <v>341</v>
      </c>
      <c r="U31" s="144" t="s">
        <v>264</v>
      </c>
      <c r="V31" s="144" t="s">
        <v>265</v>
      </c>
      <c r="W31" s="144">
        <v>0</v>
      </c>
      <c r="X31" s="144" t="s">
        <v>357</v>
      </c>
      <c r="Y31" s="144">
        <v>359596794</v>
      </c>
      <c r="Z31" s="144" t="s">
        <v>385</v>
      </c>
      <c r="AA31" s="144" t="s">
        <v>518</v>
      </c>
      <c r="AB31" s="146">
        <v>80000</v>
      </c>
      <c r="AC31" s="144" t="s">
        <v>411</v>
      </c>
      <c r="AD31" s="144">
        <v>24</v>
      </c>
      <c r="AE31" s="144" t="s">
        <v>519</v>
      </c>
      <c r="AF31" s="144" t="s">
        <v>520</v>
      </c>
      <c r="AG31" s="144" t="s">
        <v>521</v>
      </c>
      <c r="AH31" s="144" t="s">
        <v>398</v>
      </c>
      <c r="AI31" s="144" t="s">
        <v>522</v>
      </c>
      <c r="AJ31" s="146">
        <v>4220</v>
      </c>
      <c r="AK31" s="146">
        <v>4220</v>
      </c>
      <c r="AL31" s="144" t="s">
        <v>494</v>
      </c>
      <c r="AM31" s="146">
        <v>26265.05</v>
      </c>
      <c r="AN31" s="146">
        <v>11714.95</v>
      </c>
      <c r="AO31" s="146">
        <v>37980</v>
      </c>
      <c r="AP31" s="146">
        <v>53734.95</v>
      </c>
      <c r="AQ31" s="146">
        <v>8741.0499999999993</v>
      </c>
      <c r="AR31" s="146">
        <v>62476</v>
      </c>
      <c r="AS31" s="146">
        <v>0</v>
      </c>
      <c r="AT31" s="146">
        <v>0</v>
      </c>
      <c r="AU31" s="146">
        <v>0</v>
      </c>
      <c r="AV31" s="144">
        <v>9</v>
      </c>
      <c r="AW31" s="144"/>
      <c r="AX31" s="144"/>
      <c r="AY31" s="144"/>
      <c r="AZ31" s="144"/>
      <c r="BA31" s="144"/>
      <c r="BB31" s="144" t="s">
        <v>401</v>
      </c>
      <c r="BC31" s="144" t="s">
        <v>402</v>
      </c>
      <c r="BD31" s="144"/>
      <c r="BE31" s="136"/>
      <c r="BF31" s="135"/>
      <c r="BG31" s="135"/>
      <c r="BH31" s="147" t="s">
        <v>556</v>
      </c>
      <c r="BI31" s="128" t="s">
        <v>100</v>
      </c>
      <c r="BJ31" s="148">
        <v>46176</v>
      </c>
      <c r="BK31" s="130" t="s">
        <v>104</v>
      </c>
      <c r="BL31" s="128" t="s">
        <v>109</v>
      </c>
      <c r="BM31" s="131" t="s">
        <v>180</v>
      </c>
      <c r="BN31" s="130" t="s">
        <v>222</v>
      </c>
      <c r="BO31" s="130"/>
      <c r="BP31" s="132"/>
      <c r="BQ31" s="133"/>
    </row>
    <row r="32" spans="1:69" hidden="1" x14ac:dyDescent="0.3">
      <c r="A32" s="135">
        <v>28</v>
      </c>
      <c r="B32" s="145" t="s">
        <v>251</v>
      </c>
      <c r="C32" s="144" t="s">
        <v>252</v>
      </c>
      <c r="D32" s="144" t="s">
        <v>253</v>
      </c>
      <c r="E32" s="144" t="s">
        <v>254</v>
      </c>
      <c r="F32" s="144" t="s">
        <v>254</v>
      </c>
      <c r="G32" s="144" t="s">
        <v>255</v>
      </c>
      <c r="H32" s="144" t="s">
        <v>256</v>
      </c>
      <c r="I32" s="144">
        <v>42048</v>
      </c>
      <c r="J32" s="144" t="s">
        <v>269</v>
      </c>
      <c r="K32" s="144">
        <v>42048</v>
      </c>
      <c r="L32" s="144" t="s">
        <v>258</v>
      </c>
      <c r="M32" s="144" t="s">
        <v>259</v>
      </c>
      <c r="N32" s="144">
        <v>66055</v>
      </c>
      <c r="O32" s="144" t="s">
        <v>342</v>
      </c>
      <c r="P32" s="144">
        <v>95342</v>
      </c>
      <c r="Q32" s="144" t="s">
        <v>343</v>
      </c>
      <c r="R32" s="144" t="s">
        <v>262</v>
      </c>
      <c r="S32" s="144" t="s">
        <v>344</v>
      </c>
      <c r="T32" s="144" t="s">
        <v>344</v>
      </c>
      <c r="U32" s="144" t="s">
        <v>264</v>
      </c>
      <c r="V32" s="144" t="s">
        <v>265</v>
      </c>
      <c r="W32" s="144">
        <v>0</v>
      </c>
      <c r="X32" s="144" t="s">
        <v>356</v>
      </c>
      <c r="Y32" s="144">
        <v>359688930</v>
      </c>
      <c r="Z32" s="144" t="s">
        <v>386</v>
      </c>
      <c r="AA32" s="144" t="s">
        <v>523</v>
      </c>
      <c r="AB32" s="146">
        <v>75000</v>
      </c>
      <c r="AC32" s="144" t="s">
        <v>411</v>
      </c>
      <c r="AD32" s="144">
        <v>24</v>
      </c>
      <c r="AE32" s="144" t="s">
        <v>412</v>
      </c>
      <c r="AF32" s="144" t="s">
        <v>524</v>
      </c>
      <c r="AG32" s="144" t="s">
        <v>525</v>
      </c>
      <c r="AH32" s="144" t="s">
        <v>415</v>
      </c>
      <c r="AI32" s="144" t="s">
        <v>526</v>
      </c>
      <c r="AJ32" s="146">
        <v>3990</v>
      </c>
      <c r="AK32" s="146">
        <v>3990</v>
      </c>
      <c r="AL32" s="144" t="s">
        <v>494</v>
      </c>
      <c r="AM32" s="146">
        <v>21593.05</v>
      </c>
      <c r="AN32" s="146">
        <v>10326.950000000001</v>
      </c>
      <c r="AO32" s="146">
        <v>31920</v>
      </c>
      <c r="AP32" s="146">
        <v>53406.95</v>
      </c>
      <c r="AQ32" s="146">
        <v>9675.0499999999993</v>
      </c>
      <c r="AR32" s="146">
        <v>63082</v>
      </c>
      <c r="AS32" s="146">
        <v>0</v>
      </c>
      <c r="AT32" s="146">
        <v>0</v>
      </c>
      <c r="AU32" s="146">
        <v>0</v>
      </c>
      <c r="AV32" s="144">
        <v>8</v>
      </c>
      <c r="AW32" s="144"/>
      <c r="AX32" s="144"/>
      <c r="AY32" s="144"/>
      <c r="AZ32" s="144"/>
      <c r="BA32" s="144"/>
      <c r="BB32" s="144" t="s">
        <v>401</v>
      </c>
      <c r="BC32" s="144" t="s">
        <v>402</v>
      </c>
      <c r="BD32" s="144"/>
      <c r="BE32" s="136"/>
      <c r="BF32" s="135"/>
      <c r="BG32" s="135"/>
      <c r="BH32" s="147" t="s">
        <v>556</v>
      </c>
      <c r="BI32" s="128" t="s">
        <v>100</v>
      </c>
      <c r="BJ32" s="148">
        <v>46176</v>
      </c>
      <c r="BK32" s="130" t="s">
        <v>104</v>
      </c>
      <c r="BL32" s="128" t="s">
        <v>109</v>
      </c>
      <c r="BM32" s="131" t="s">
        <v>180</v>
      </c>
      <c r="BN32" s="130" t="s">
        <v>222</v>
      </c>
      <c r="BO32" s="130"/>
      <c r="BP32" s="132"/>
      <c r="BQ32" s="69"/>
    </row>
    <row r="33" spans="1:69" hidden="1" x14ac:dyDescent="0.3">
      <c r="A33" s="135">
        <v>29</v>
      </c>
      <c r="B33" s="145" t="s">
        <v>251</v>
      </c>
      <c r="C33" s="144" t="s">
        <v>252</v>
      </c>
      <c r="D33" s="144" t="s">
        <v>253</v>
      </c>
      <c r="E33" s="144" t="s">
        <v>254</v>
      </c>
      <c r="F33" s="144" t="s">
        <v>254</v>
      </c>
      <c r="G33" s="144" t="s">
        <v>255</v>
      </c>
      <c r="H33" s="144" t="s">
        <v>256</v>
      </c>
      <c r="I33" s="144">
        <v>42048</v>
      </c>
      <c r="J33" s="144" t="s">
        <v>269</v>
      </c>
      <c r="K33" s="144">
        <v>42048</v>
      </c>
      <c r="L33" s="144" t="s">
        <v>258</v>
      </c>
      <c r="M33" s="144" t="s">
        <v>259</v>
      </c>
      <c r="N33" s="144">
        <v>66147</v>
      </c>
      <c r="O33" s="144" t="s">
        <v>338</v>
      </c>
      <c r="P33" s="144">
        <v>95477</v>
      </c>
      <c r="Q33" s="144" t="s">
        <v>339</v>
      </c>
      <c r="R33" s="144" t="s">
        <v>262</v>
      </c>
      <c r="S33" s="144" t="s">
        <v>345</v>
      </c>
      <c r="T33" s="144" t="s">
        <v>345</v>
      </c>
      <c r="U33" s="144" t="s">
        <v>264</v>
      </c>
      <c r="V33" s="144" t="s">
        <v>265</v>
      </c>
      <c r="W33" s="144">
        <v>0</v>
      </c>
      <c r="X33" s="144" t="s">
        <v>356</v>
      </c>
      <c r="Y33" s="144">
        <v>359752446</v>
      </c>
      <c r="Z33" s="144" t="s">
        <v>383</v>
      </c>
      <c r="AA33" s="144" t="s">
        <v>527</v>
      </c>
      <c r="AB33" s="146">
        <v>75000</v>
      </c>
      <c r="AC33" s="144" t="s">
        <v>411</v>
      </c>
      <c r="AD33" s="144">
        <v>24</v>
      </c>
      <c r="AE33" s="144" t="s">
        <v>412</v>
      </c>
      <c r="AF33" s="144" t="s">
        <v>528</v>
      </c>
      <c r="AG33" s="144" t="s">
        <v>529</v>
      </c>
      <c r="AH33" s="144" t="s">
        <v>415</v>
      </c>
      <c r="AI33" s="144" t="s">
        <v>530</v>
      </c>
      <c r="AJ33" s="146">
        <v>4000</v>
      </c>
      <c r="AK33" s="146">
        <v>4000</v>
      </c>
      <c r="AL33" s="144" t="s">
        <v>494</v>
      </c>
      <c r="AM33" s="146">
        <v>18119.14</v>
      </c>
      <c r="AN33" s="146">
        <v>9880.86</v>
      </c>
      <c r="AO33" s="146">
        <v>28000</v>
      </c>
      <c r="AP33" s="146">
        <v>56880.86</v>
      </c>
      <c r="AQ33" s="146">
        <v>11208.14</v>
      </c>
      <c r="AR33" s="146">
        <v>68089</v>
      </c>
      <c r="AS33" s="146">
        <v>0</v>
      </c>
      <c r="AT33" s="146">
        <v>0</v>
      </c>
      <c r="AU33" s="146">
        <v>0</v>
      </c>
      <c r="AV33" s="144">
        <v>7</v>
      </c>
      <c r="AW33" s="144"/>
      <c r="AX33" s="144"/>
      <c r="AY33" s="144"/>
      <c r="AZ33" s="144"/>
      <c r="BA33" s="144"/>
      <c r="BB33" s="144" t="s">
        <v>401</v>
      </c>
      <c r="BC33" s="144" t="s">
        <v>402</v>
      </c>
      <c r="BD33" s="144"/>
      <c r="BE33" s="138"/>
      <c r="BF33" s="137"/>
      <c r="BG33" s="137"/>
      <c r="BH33" s="147" t="s">
        <v>556</v>
      </c>
      <c r="BI33" s="128" t="s">
        <v>100</v>
      </c>
      <c r="BJ33" s="148">
        <v>46176</v>
      </c>
      <c r="BK33" s="130" t="s">
        <v>104</v>
      </c>
      <c r="BL33" s="128" t="s">
        <v>109</v>
      </c>
      <c r="BM33" s="131" t="s">
        <v>180</v>
      </c>
      <c r="BN33" s="130" t="s">
        <v>222</v>
      </c>
      <c r="BO33" s="130"/>
      <c r="BP33" s="132"/>
      <c r="BQ33" s="133"/>
    </row>
    <row r="34" spans="1:69" hidden="1" x14ac:dyDescent="0.3">
      <c r="A34" s="135">
        <v>30</v>
      </c>
      <c r="B34" s="145" t="s">
        <v>251</v>
      </c>
      <c r="C34" s="144" t="s">
        <v>252</v>
      </c>
      <c r="D34" s="144" t="s">
        <v>253</v>
      </c>
      <c r="E34" s="144" t="s">
        <v>254</v>
      </c>
      <c r="F34" s="144" t="s">
        <v>254</v>
      </c>
      <c r="G34" s="144" t="s">
        <v>255</v>
      </c>
      <c r="H34" s="144" t="s">
        <v>256</v>
      </c>
      <c r="I34" s="144">
        <v>42048</v>
      </c>
      <c r="J34" s="144" t="s">
        <v>269</v>
      </c>
      <c r="K34" s="144">
        <v>42048</v>
      </c>
      <c r="L34" s="144" t="s">
        <v>258</v>
      </c>
      <c r="M34" s="144" t="s">
        <v>259</v>
      </c>
      <c r="N34" s="144">
        <v>66048</v>
      </c>
      <c r="O34" s="144" t="s">
        <v>273</v>
      </c>
      <c r="P34" s="144">
        <v>95449</v>
      </c>
      <c r="Q34" s="144" t="s">
        <v>327</v>
      </c>
      <c r="R34" s="144" t="s">
        <v>262</v>
      </c>
      <c r="S34" s="144" t="s">
        <v>346</v>
      </c>
      <c r="T34" s="144" t="s">
        <v>346</v>
      </c>
      <c r="U34" s="144" t="s">
        <v>264</v>
      </c>
      <c r="V34" s="144" t="s">
        <v>265</v>
      </c>
      <c r="W34" s="144">
        <v>0</v>
      </c>
      <c r="X34" s="144" t="s">
        <v>358</v>
      </c>
      <c r="Y34" s="144">
        <v>359878078</v>
      </c>
      <c r="Z34" s="144" t="s">
        <v>387</v>
      </c>
      <c r="AA34" s="144" t="s">
        <v>531</v>
      </c>
      <c r="AB34" s="146">
        <v>60000</v>
      </c>
      <c r="AC34" s="144" t="s">
        <v>411</v>
      </c>
      <c r="AD34" s="144">
        <v>24</v>
      </c>
      <c r="AE34" s="144" t="s">
        <v>532</v>
      </c>
      <c r="AF34" s="144" t="s">
        <v>533</v>
      </c>
      <c r="AG34" s="144" t="s">
        <v>534</v>
      </c>
      <c r="AH34" s="144" t="s">
        <v>535</v>
      </c>
      <c r="AI34" s="144" t="s">
        <v>536</v>
      </c>
      <c r="AJ34" s="146">
        <v>3230</v>
      </c>
      <c r="AK34" s="146">
        <v>3230</v>
      </c>
      <c r="AL34" s="144" t="s">
        <v>494</v>
      </c>
      <c r="AM34" s="146">
        <v>12692.45</v>
      </c>
      <c r="AN34" s="146">
        <v>6687.55</v>
      </c>
      <c r="AO34" s="146">
        <v>19380</v>
      </c>
      <c r="AP34" s="146">
        <v>47307.55</v>
      </c>
      <c r="AQ34" s="146">
        <v>10162.450000000001</v>
      </c>
      <c r="AR34" s="146">
        <v>57470</v>
      </c>
      <c r="AS34" s="146">
        <v>0</v>
      </c>
      <c r="AT34" s="146">
        <v>0</v>
      </c>
      <c r="AU34" s="146">
        <v>0</v>
      </c>
      <c r="AV34" s="144">
        <v>6</v>
      </c>
      <c r="AW34" s="144"/>
      <c r="AX34" s="144"/>
      <c r="AY34" s="144"/>
      <c r="AZ34" s="144"/>
      <c r="BA34" s="144"/>
      <c r="BB34" s="144" t="s">
        <v>401</v>
      </c>
      <c r="BC34" s="144" t="s">
        <v>402</v>
      </c>
      <c r="BD34" s="144"/>
      <c r="BE34" s="138"/>
      <c r="BF34" s="137"/>
      <c r="BG34" s="137"/>
      <c r="BH34" s="147" t="s">
        <v>556</v>
      </c>
      <c r="BI34" s="128" t="s">
        <v>100</v>
      </c>
      <c r="BJ34" s="148">
        <v>46176</v>
      </c>
      <c r="BK34" s="130" t="s">
        <v>104</v>
      </c>
      <c r="BL34" s="128" t="s">
        <v>109</v>
      </c>
      <c r="BM34" s="131" t="s">
        <v>180</v>
      </c>
      <c r="BN34" s="130" t="s">
        <v>222</v>
      </c>
      <c r="BO34" s="130"/>
      <c r="BP34" s="132"/>
      <c r="BQ34" s="69"/>
    </row>
    <row r="35" spans="1:69" hidden="1" x14ac:dyDescent="0.3">
      <c r="A35" s="135">
        <v>31</v>
      </c>
      <c r="B35" s="145" t="s">
        <v>251</v>
      </c>
      <c r="C35" s="144" t="s">
        <v>252</v>
      </c>
      <c r="D35" s="144" t="s">
        <v>253</v>
      </c>
      <c r="E35" s="144" t="s">
        <v>254</v>
      </c>
      <c r="F35" s="144" t="s">
        <v>254</v>
      </c>
      <c r="G35" s="144" t="s">
        <v>255</v>
      </c>
      <c r="H35" s="144" t="s">
        <v>256</v>
      </c>
      <c r="I35" s="144">
        <v>42048</v>
      </c>
      <c r="J35" s="144" t="s">
        <v>269</v>
      </c>
      <c r="K35" s="144">
        <v>42048</v>
      </c>
      <c r="L35" s="144" t="s">
        <v>258</v>
      </c>
      <c r="M35" s="144" t="s">
        <v>259</v>
      </c>
      <c r="N35" s="144">
        <v>66110</v>
      </c>
      <c r="O35" s="144" t="s">
        <v>347</v>
      </c>
      <c r="P35" s="144">
        <v>95423</v>
      </c>
      <c r="Q35" s="144" t="s">
        <v>348</v>
      </c>
      <c r="R35" s="144" t="s">
        <v>262</v>
      </c>
      <c r="S35" s="144" t="s">
        <v>349</v>
      </c>
      <c r="T35" s="144" t="s">
        <v>349</v>
      </c>
      <c r="U35" s="144" t="s">
        <v>264</v>
      </c>
      <c r="V35" s="144" t="s">
        <v>265</v>
      </c>
      <c r="W35" s="144">
        <v>0</v>
      </c>
      <c r="X35" s="144" t="s">
        <v>356</v>
      </c>
      <c r="Y35" s="144">
        <v>359921904</v>
      </c>
      <c r="Z35" s="144" t="s">
        <v>388</v>
      </c>
      <c r="AA35" s="144" t="s">
        <v>537</v>
      </c>
      <c r="AB35" s="146">
        <v>70000</v>
      </c>
      <c r="AC35" s="144" t="s">
        <v>411</v>
      </c>
      <c r="AD35" s="144">
        <v>24</v>
      </c>
      <c r="AE35" s="144" t="s">
        <v>412</v>
      </c>
      <c r="AF35" s="144" t="s">
        <v>538</v>
      </c>
      <c r="AG35" s="144" t="s">
        <v>539</v>
      </c>
      <c r="AH35" s="144" t="s">
        <v>415</v>
      </c>
      <c r="AI35" s="144" t="s">
        <v>540</v>
      </c>
      <c r="AJ35" s="146">
        <v>3770</v>
      </c>
      <c r="AK35" s="146">
        <v>3770</v>
      </c>
      <c r="AL35" s="144" t="s">
        <v>494</v>
      </c>
      <c r="AM35" s="146">
        <v>11347</v>
      </c>
      <c r="AN35" s="146">
        <v>7503</v>
      </c>
      <c r="AO35" s="146">
        <v>18850</v>
      </c>
      <c r="AP35" s="146">
        <v>58653</v>
      </c>
      <c r="AQ35" s="146">
        <v>13559</v>
      </c>
      <c r="AR35" s="146">
        <v>72212</v>
      </c>
      <c r="AS35" s="146">
        <v>0</v>
      </c>
      <c r="AT35" s="146">
        <v>0</v>
      </c>
      <c r="AU35" s="146">
        <v>0</v>
      </c>
      <c r="AV35" s="144">
        <v>5</v>
      </c>
      <c r="AW35" s="144"/>
      <c r="AX35" s="144"/>
      <c r="AY35" s="144"/>
      <c r="AZ35" s="144"/>
      <c r="BA35" s="144"/>
      <c r="BB35" s="144" t="s">
        <v>401</v>
      </c>
      <c r="BC35" s="144" t="s">
        <v>402</v>
      </c>
      <c r="BD35" s="144"/>
      <c r="BE35" s="138"/>
      <c r="BF35" s="137"/>
      <c r="BG35" s="137"/>
      <c r="BH35" s="147" t="s">
        <v>556</v>
      </c>
      <c r="BI35" s="128" t="s">
        <v>100</v>
      </c>
      <c r="BJ35" s="148">
        <v>46176</v>
      </c>
      <c r="BK35" s="130" t="s">
        <v>104</v>
      </c>
      <c r="BL35" s="128" t="s">
        <v>109</v>
      </c>
      <c r="BM35" s="131" t="s">
        <v>180</v>
      </c>
      <c r="BN35" s="130" t="s">
        <v>222</v>
      </c>
      <c r="BO35" s="130"/>
      <c r="BP35" s="132"/>
      <c r="BQ35" s="134"/>
    </row>
    <row r="36" spans="1:69" hidden="1" x14ac:dyDescent="0.3">
      <c r="A36" s="135">
        <v>32</v>
      </c>
      <c r="B36" s="145" t="s">
        <v>251</v>
      </c>
      <c r="C36" s="144" t="s">
        <v>252</v>
      </c>
      <c r="D36" s="144" t="s">
        <v>253</v>
      </c>
      <c r="E36" s="144" t="s">
        <v>254</v>
      </c>
      <c r="F36" s="144" t="s">
        <v>254</v>
      </c>
      <c r="G36" s="144" t="s">
        <v>255</v>
      </c>
      <c r="H36" s="144" t="s">
        <v>256</v>
      </c>
      <c r="I36" s="144">
        <v>42014</v>
      </c>
      <c r="J36" s="144" t="s">
        <v>320</v>
      </c>
      <c r="K36" s="144">
        <v>42014</v>
      </c>
      <c r="L36" s="144" t="s">
        <v>258</v>
      </c>
      <c r="M36" s="144" t="s">
        <v>259</v>
      </c>
      <c r="N36" s="144">
        <v>361200</v>
      </c>
      <c r="O36" s="144" t="s">
        <v>324</v>
      </c>
      <c r="P36" s="144">
        <v>762316</v>
      </c>
      <c r="Q36" s="144" t="s">
        <v>325</v>
      </c>
      <c r="R36" s="144" t="s">
        <v>262</v>
      </c>
      <c r="S36" s="144" t="s">
        <v>350</v>
      </c>
      <c r="T36" s="144" t="s">
        <v>350</v>
      </c>
      <c r="U36" s="144" t="s">
        <v>264</v>
      </c>
      <c r="V36" s="144" t="s">
        <v>265</v>
      </c>
      <c r="W36" s="144">
        <v>0</v>
      </c>
      <c r="X36" s="144" t="s">
        <v>356</v>
      </c>
      <c r="Y36" s="144">
        <v>360124824</v>
      </c>
      <c r="Z36" s="144" t="s">
        <v>389</v>
      </c>
      <c r="AA36" s="144" t="s">
        <v>541</v>
      </c>
      <c r="AB36" s="146">
        <v>80000</v>
      </c>
      <c r="AC36" s="144" t="s">
        <v>470</v>
      </c>
      <c r="AD36" s="144">
        <v>24</v>
      </c>
      <c r="AE36" s="144" t="s">
        <v>412</v>
      </c>
      <c r="AF36" s="144" t="s">
        <v>542</v>
      </c>
      <c r="AG36" s="144" t="s">
        <v>543</v>
      </c>
      <c r="AH36" s="144" t="s">
        <v>415</v>
      </c>
      <c r="AI36" s="144" t="s">
        <v>544</v>
      </c>
      <c r="AJ36" s="146">
        <v>4310</v>
      </c>
      <c r="AK36" s="146">
        <v>4310</v>
      </c>
      <c r="AL36" s="144" t="s">
        <v>490</v>
      </c>
      <c r="AM36" s="146">
        <v>7615.73</v>
      </c>
      <c r="AN36" s="146">
        <v>5314.27</v>
      </c>
      <c r="AO36" s="146">
        <v>12930</v>
      </c>
      <c r="AP36" s="146">
        <v>72384.27</v>
      </c>
      <c r="AQ36" s="146">
        <v>18648.73</v>
      </c>
      <c r="AR36" s="146">
        <v>91033</v>
      </c>
      <c r="AS36" s="146">
        <v>0</v>
      </c>
      <c r="AT36" s="146">
        <v>0</v>
      </c>
      <c r="AU36" s="146">
        <v>0</v>
      </c>
      <c r="AV36" s="144">
        <v>3</v>
      </c>
      <c r="AW36" s="144"/>
      <c r="AX36" s="144"/>
      <c r="AY36" s="144"/>
      <c r="AZ36" s="144"/>
      <c r="BA36" s="144"/>
      <c r="BB36" s="144" t="s">
        <v>401</v>
      </c>
      <c r="BC36" s="144" t="s">
        <v>402</v>
      </c>
      <c r="BD36" s="144"/>
      <c r="BE36" s="124"/>
      <c r="BF36" s="123"/>
      <c r="BG36" s="123"/>
      <c r="BH36" s="147" t="s">
        <v>556</v>
      </c>
      <c r="BI36" s="128" t="s">
        <v>100</v>
      </c>
      <c r="BJ36" s="148">
        <v>46176</v>
      </c>
      <c r="BK36" s="130" t="s">
        <v>104</v>
      </c>
      <c r="BL36" s="128" t="s">
        <v>109</v>
      </c>
      <c r="BM36" s="131" t="s">
        <v>180</v>
      </c>
      <c r="BN36" s="130" t="s">
        <v>222</v>
      </c>
      <c r="BO36" s="130"/>
      <c r="BP36" s="132"/>
      <c r="BQ36" s="119"/>
    </row>
    <row r="37" spans="1:69" hidden="1" x14ac:dyDescent="0.3">
      <c r="A37" s="135">
        <v>33</v>
      </c>
      <c r="B37" s="145" t="s">
        <v>251</v>
      </c>
      <c r="C37" s="144" t="s">
        <v>252</v>
      </c>
      <c r="D37" s="144" t="s">
        <v>253</v>
      </c>
      <c r="E37" s="144" t="s">
        <v>254</v>
      </c>
      <c r="F37" s="144" t="s">
        <v>254</v>
      </c>
      <c r="G37" s="144" t="s">
        <v>255</v>
      </c>
      <c r="H37" s="144" t="s">
        <v>256</v>
      </c>
      <c r="I37" s="144">
        <v>42048</v>
      </c>
      <c r="J37" s="144" t="s">
        <v>269</v>
      </c>
      <c r="K37" s="144">
        <v>42048</v>
      </c>
      <c r="L37" s="144" t="s">
        <v>258</v>
      </c>
      <c r="M37" s="144" t="s">
        <v>259</v>
      </c>
      <c r="N37" s="144">
        <v>66147</v>
      </c>
      <c r="O37" s="144" t="s">
        <v>338</v>
      </c>
      <c r="P37" s="144">
        <v>95477</v>
      </c>
      <c r="Q37" s="144" t="s">
        <v>339</v>
      </c>
      <c r="R37" s="144" t="s">
        <v>262</v>
      </c>
      <c r="S37" s="144" t="s">
        <v>351</v>
      </c>
      <c r="T37" s="144" t="s">
        <v>351</v>
      </c>
      <c r="U37" s="144" t="s">
        <v>303</v>
      </c>
      <c r="V37" s="144" t="s">
        <v>265</v>
      </c>
      <c r="W37" s="144">
        <v>0</v>
      </c>
      <c r="X37" s="144" t="s">
        <v>357</v>
      </c>
      <c r="Y37" s="144">
        <v>360191206</v>
      </c>
      <c r="Z37" s="144" t="s">
        <v>390</v>
      </c>
      <c r="AA37" s="144" t="s">
        <v>545</v>
      </c>
      <c r="AB37" s="146">
        <v>50000</v>
      </c>
      <c r="AC37" s="144" t="s">
        <v>411</v>
      </c>
      <c r="AD37" s="144">
        <v>24</v>
      </c>
      <c r="AE37" s="144" t="s">
        <v>532</v>
      </c>
      <c r="AF37" s="144" t="s">
        <v>546</v>
      </c>
      <c r="AG37" s="144" t="s">
        <v>547</v>
      </c>
      <c r="AH37" s="144" t="s">
        <v>535</v>
      </c>
      <c r="AI37" s="144" t="s">
        <v>548</v>
      </c>
      <c r="AJ37" s="146">
        <v>2690</v>
      </c>
      <c r="AK37" s="146">
        <v>2690</v>
      </c>
      <c r="AL37" s="144" t="s">
        <v>494</v>
      </c>
      <c r="AM37" s="146">
        <v>5305.82</v>
      </c>
      <c r="AN37" s="146">
        <v>2764.18</v>
      </c>
      <c r="AO37" s="146">
        <v>8070</v>
      </c>
      <c r="AP37" s="146">
        <v>44694.18</v>
      </c>
      <c r="AQ37" s="146">
        <v>11361.82</v>
      </c>
      <c r="AR37" s="146">
        <v>56056</v>
      </c>
      <c r="AS37" s="146">
        <v>0</v>
      </c>
      <c r="AT37" s="146">
        <v>0</v>
      </c>
      <c r="AU37" s="146">
        <v>0</v>
      </c>
      <c r="AV37" s="144">
        <v>3</v>
      </c>
      <c r="AW37" s="144"/>
      <c r="AX37" s="144"/>
      <c r="AY37" s="144"/>
      <c r="AZ37" s="144"/>
      <c r="BA37" s="144"/>
      <c r="BB37" s="144" t="s">
        <v>401</v>
      </c>
      <c r="BC37" s="144" t="s">
        <v>402</v>
      </c>
      <c r="BD37" s="144"/>
      <c r="BE37" s="124"/>
      <c r="BF37" s="123"/>
      <c r="BG37" s="123"/>
      <c r="BH37" s="147" t="s">
        <v>556</v>
      </c>
      <c r="BI37" s="128" t="s">
        <v>100</v>
      </c>
      <c r="BJ37" s="148">
        <v>46176</v>
      </c>
      <c r="BK37" s="130" t="s">
        <v>104</v>
      </c>
      <c r="BL37" s="128" t="s">
        <v>109</v>
      </c>
      <c r="BM37" s="131" t="s">
        <v>180</v>
      </c>
      <c r="BN37" s="130" t="s">
        <v>222</v>
      </c>
      <c r="BO37" s="130"/>
      <c r="BP37" s="132"/>
      <c r="BQ37" s="119"/>
    </row>
    <row r="38" spans="1:69" hidden="1" x14ac:dyDescent="0.3">
      <c r="A38" s="135">
        <v>34</v>
      </c>
      <c r="B38" s="145" t="s">
        <v>251</v>
      </c>
      <c r="C38" s="144" t="s">
        <v>252</v>
      </c>
      <c r="D38" s="144" t="s">
        <v>253</v>
      </c>
      <c r="E38" s="144" t="s">
        <v>254</v>
      </c>
      <c r="F38" s="144" t="s">
        <v>254</v>
      </c>
      <c r="G38" s="144" t="s">
        <v>255</v>
      </c>
      <c r="H38" s="144" t="s">
        <v>256</v>
      </c>
      <c r="I38" s="144">
        <v>42048</v>
      </c>
      <c r="J38" s="144" t="s">
        <v>269</v>
      </c>
      <c r="K38" s="144">
        <v>42048</v>
      </c>
      <c r="L38" s="144" t="s">
        <v>258</v>
      </c>
      <c r="M38" s="144" t="s">
        <v>259</v>
      </c>
      <c r="N38" s="144">
        <v>66055</v>
      </c>
      <c r="O38" s="144" t="s">
        <v>342</v>
      </c>
      <c r="P38" s="144">
        <v>95356</v>
      </c>
      <c r="Q38" s="144" t="s">
        <v>352</v>
      </c>
      <c r="R38" s="144" t="s">
        <v>353</v>
      </c>
      <c r="S38" s="144" t="s">
        <v>354</v>
      </c>
      <c r="T38" s="144" t="s">
        <v>354</v>
      </c>
      <c r="U38" s="144" t="s">
        <v>264</v>
      </c>
      <c r="V38" s="144" t="s">
        <v>265</v>
      </c>
      <c r="W38" s="144">
        <v>0</v>
      </c>
      <c r="X38" s="144" t="s">
        <v>356</v>
      </c>
      <c r="Y38" s="144">
        <v>360191796</v>
      </c>
      <c r="Z38" s="144" t="s">
        <v>391</v>
      </c>
      <c r="AA38" s="144" t="s">
        <v>545</v>
      </c>
      <c r="AB38" s="146">
        <v>20000</v>
      </c>
      <c r="AC38" s="144" t="s">
        <v>411</v>
      </c>
      <c r="AD38" s="144">
        <v>18</v>
      </c>
      <c r="AE38" s="144" t="s">
        <v>549</v>
      </c>
      <c r="AF38" s="144" t="s">
        <v>550</v>
      </c>
      <c r="AG38" s="144" t="s">
        <v>551</v>
      </c>
      <c r="AH38" s="144" t="s">
        <v>398</v>
      </c>
      <c r="AI38" s="144" t="s">
        <v>548</v>
      </c>
      <c r="AJ38" s="146">
        <v>1340</v>
      </c>
      <c r="AK38" s="146">
        <v>1340</v>
      </c>
      <c r="AL38" s="144" t="s">
        <v>494</v>
      </c>
      <c r="AM38" s="146">
        <v>2974.23</v>
      </c>
      <c r="AN38" s="146">
        <v>1045.77</v>
      </c>
      <c r="AO38" s="146">
        <v>4020</v>
      </c>
      <c r="AP38" s="146">
        <v>17025.77</v>
      </c>
      <c r="AQ38" s="146">
        <v>2971.23</v>
      </c>
      <c r="AR38" s="146">
        <v>19997</v>
      </c>
      <c r="AS38" s="146">
        <v>0</v>
      </c>
      <c r="AT38" s="146">
        <v>0</v>
      </c>
      <c r="AU38" s="146">
        <v>0</v>
      </c>
      <c r="AV38" s="144">
        <v>3</v>
      </c>
      <c r="AW38" s="144"/>
      <c r="AX38" s="144"/>
      <c r="AY38" s="144"/>
      <c r="AZ38" s="144"/>
      <c r="BA38" s="144"/>
      <c r="BB38" s="144" t="s">
        <v>401</v>
      </c>
      <c r="BC38" s="144" t="s">
        <v>402</v>
      </c>
      <c r="BD38" s="144"/>
      <c r="BE38" s="124"/>
      <c r="BF38" s="123"/>
      <c r="BG38" s="123"/>
      <c r="BH38" s="147" t="s">
        <v>556</v>
      </c>
      <c r="BI38" s="128" t="s">
        <v>100</v>
      </c>
      <c r="BJ38" s="148">
        <v>46176</v>
      </c>
      <c r="BK38" s="130" t="s">
        <v>104</v>
      </c>
      <c r="BL38" s="128" t="s">
        <v>109</v>
      </c>
      <c r="BM38" s="131" t="s">
        <v>180</v>
      </c>
      <c r="BN38" s="130" t="s">
        <v>222</v>
      </c>
      <c r="BO38" s="130"/>
      <c r="BP38" s="132"/>
      <c r="BQ38" s="119"/>
    </row>
    <row r="39" spans="1:69" hidden="1" x14ac:dyDescent="0.3">
      <c r="A39" s="135">
        <v>35</v>
      </c>
      <c r="B39" s="145" t="s">
        <v>251</v>
      </c>
      <c r="C39" s="144" t="s">
        <v>252</v>
      </c>
      <c r="D39" s="144" t="s">
        <v>253</v>
      </c>
      <c r="E39" s="144" t="s">
        <v>254</v>
      </c>
      <c r="F39" s="144" t="s">
        <v>254</v>
      </c>
      <c r="G39" s="144" t="s">
        <v>255</v>
      </c>
      <c r="H39" s="144" t="s">
        <v>256</v>
      </c>
      <c r="I39" s="144">
        <v>42073</v>
      </c>
      <c r="J39" s="144" t="s">
        <v>312</v>
      </c>
      <c r="K39" s="144">
        <v>42073</v>
      </c>
      <c r="L39" s="144" t="s">
        <v>258</v>
      </c>
      <c r="M39" s="144" t="s">
        <v>259</v>
      </c>
      <c r="N39" s="144">
        <v>66095</v>
      </c>
      <c r="O39" s="144" t="s">
        <v>313</v>
      </c>
      <c r="P39" s="144">
        <v>95401</v>
      </c>
      <c r="Q39" s="144" t="s">
        <v>314</v>
      </c>
      <c r="R39" s="144" t="s">
        <v>262</v>
      </c>
      <c r="S39" s="144" t="s">
        <v>355</v>
      </c>
      <c r="T39" s="144" t="s">
        <v>355</v>
      </c>
      <c r="U39" s="144" t="s">
        <v>264</v>
      </c>
      <c r="V39" s="144" t="s">
        <v>265</v>
      </c>
      <c r="W39" s="144">
        <v>0</v>
      </c>
      <c r="X39" s="144" t="s">
        <v>356</v>
      </c>
      <c r="Y39" s="144">
        <v>360224120</v>
      </c>
      <c r="Z39" s="144" t="s">
        <v>392</v>
      </c>
      <c r="AA39" s="144" t="s">
        <v>552</v>
      </c>
      <c r="AB39" s="146">
        <v>55000</v>
      </c>
      <c r="AC39" s="144" t="s">
        <v>470</v>
      </c>
      <c r="AD39" s="144">
        <v>24</v>
      </c>
      <c r="AE39" s="144" t="s">
        <v>478</v>
      </c>
      <c r="AF39" s="144" t="s">
        <v>553</v>
      </c>
      <c r="AG39" s="144" t="s">
        <v>554</v>
      </c>
      <c r="AH39" s="144" t="s">
        <v>398</v>
      </c>
      <c r="AI39" s="144" t="s">
        <v>555</v>
      </c>
      <c r="AJ39" s="146">
        <v>2940</v>
      </c>
      <c r="AK39" s="146">
        <v>2940</v>
      </c>
      <c r="AL39" s="144" t="s">
        <v>490</v>
      </c>
      <c r="AM39" s="146">
        <v>3387.79</v>
      </c>
      <c r="AN39" s="146">
        <v>2492.21</v>
      </c>
      <c r="AO39" s="146">
        <v>5880</v>
      </c>
      <c r="AP39" s="146">
        <v>51612.21</v>
      </c>
      <c r="AQ39" s="146">
        <v>13354.79</v>
      </c>
      <c r="AR39" s="146">
        <v>64967</v>
      </c>
      <c r="AS39" s="146">
        <v>0</v>
      </c>
      <c r="AT39" s="146">
        <v>0</v>
      </c>
      <c r="AU39" s="146">
        <v>0</v>
      </c>
      <c r="AV39" s="144">
        <v>3</v>
      </c>
      <c r="AW39" s="144"/>
      <c r="AX39" s="144"/>
      <c r="AY39" s="144"/>
      <c r="AZ39" s="144"/>
      <c r="BA39" s="144"/>
      <c r="BB39" s="144" t="s">
        <v>401</v>
      </c>
      <c r="BC39" s="144" t="s">
        <v>402</v>
      </c>
      <c r="BD39" s="144"/>
      <c r="BE39" s="124"/>
      <c r="BF39" s="123"/>
      <c r="BG39" s="123"/>
      <c r="BH39" s="147" t="s">
        <v>556</v>
      </c>
      <c r="BI39" s="128" t="s">
        <v>100</v>
      </c>
      <c r="BJ39" s="148">
        <v>46176</v>
      </c>
      <c r="BK39" s="130" t="s">
        <v>104</v>
      </c>
      <c r="BL39" s="128" t="s">
        <v>109</v>
      </c>
      <c r="BM39" s="131" t="s">
        <v>180</v>
      </c>
      <c r="BN39" s="130" t="s">
        <v>222</v>
      </c>
      <c r="BO39" s="130"/>
      <c r="BP39" s="132"/>
      <c r="BQ39" s="119"/>
    </row>
    <row r="40" spans="1:69" x14ac:dyDescent="0.3">
      <c r="A40" s="135">
        <v>36</v>
      </c>
      <c r="B40" s="144" t="s">
        <v>251</v>
      </c>
      <c r="C40" s="144" t="s">
        <v>252</v>
      </c>
      <c r="D40" s="144" t="s">
        <v>253</v>
      </c>
      <c r="E40" s="144" t="s">
        <v>254</v>
      </c>
      <c r="F40" s="144" t="s">
        <v>254</v>
      </c>
      <c r="G40" s="144" t="s">
        <v>255</v>
      </c>
      <c r="H40" s="144" t="s">
        <v>256</v>
      </c>
      <c r="I40" s="144">
        <v>168203</v>
      </c>
      <c r="J40" s="144" t="s">
        <v>560</v>
      </c>
      <c r="K40" s="144">
        <v>168203</v>
      </c>
      <c r="L40" s="144" t="s">
        <v>258</v>
      </c>
      <c r="M40" s="144" t="s">
        <v>259</v>
      </c>
      <c r="N40" s="144">
        <v>66020</v>
      </c>
      <c r="O40" s="144" t="s">
        <v>561</v>
      </c>
      <c r="P40" s="144">
        <v>95299</v>
      </c>
      <c r="Q40" s="144" t="s">
        <v>562</v>
      </c>
      <c r="R40" s="144" t="s">
        <v>262</v>
      </c>
      <c r="S40" s="144" t="s">
        <v>563</v>
      </c>
      <c r="T40" s="144" t="s">
        <v>563</v>
      </c>
      <c r="U40" s="144" t="s">
        <v>264</v>
      </c>
      <c r="V40" s="144" t="s">
        <v>265</v>
      </c>
      <c r="W40" s="144">
        <v>0</v>
      </c>
      <c r="X40" s="144" t="s">
        <v>356</v>
      </c>
      <c r="Y40" s="144">
        <v>355839646</v>
      </c>
      <c r="Z40" s="146" t="s">
        <v>564</v>
      </c>
      <c r="AA40" s="144" t="s">
        <v>565</v>
      </c>
      <c r="AB40" s="144">
        <v>75000</v>
      </c>
      <c r="AC40" s="144" t="s">
        <v>470</v>
      </c>
      <c r="AD40" s="144">
        <v>24</v>
      </c>
      <c r="AE40" s="144" t="s">
        <v>566</v>
      </c>
      <c r="AF40" s="144" t="s">
        <v>567</v>
      </c>
      <c r="AG40" s="144" t="s">
        <v>568</v>
      </c>
      <c r="AH40" s="146" t="s">
        <v>426</v>
      </c>
      <c r="AI40" s="146" t="s">
        <v>569</v>
      </c>
      <c r="AJ40" s="144">
        <v>4000</v>
      </c>
      <c r="AK40" s="146">
        <v>4000</v>
      </c>
      <c r="AL40" s="146" t="s">
        <v>570</v>
      </c>
      <c r="AM40" s="146">
        <v>62746.04</v>
      </c>
      <c r="AN40" s="146">
        <v>21253.96</v>
      </c>
      <c r="AO40" s="146">
        <v>84000</v>
      </c>
      <c r="AP40" s="146">
        <v>12253.96</v>
      </c>
      <c r="AQ40" s="146">
        <v>549.04</v>
      </c>
      <c r="AR40" s="146">
        <v>12803</v>
      </c>
      <c r="AS40" s="146">
        <v>12253.96</v>
      </c>
      <c r="AT40" s="144">
        <v>549.04</v>
      </c>
      <c r="AU40" s="144">
        <v>12803</v>
      </c>
      <c r="AV40" s="144">
        <v>27</v>
      </c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40" t="s">
        <v>557</v>
      </c>
      <c r="BI40" s="128" t="s">
        <v>100</v>
      </c>
      <c r="BJ40" s="140">
        <v>46177</v>
      </c>
      <c r="BK40" s="130" t="s">
        <v>104</v>
      </c>
      <c r="BL40" s="128" t="s">
        <v>109</v>
      </c>
      <c r="BM40" s="131" t="s">
        <v>180</v>
      </c>
      <c r="BN40" s="130" t="s">
        <v>221</v>
      </c>
      <c r="BO40" s="130">
        <v>16803</v>
      </c>
      <c r="BP40" s="132" t="s">
        <v>182</v>
      </c>
      <c r="BQ40" s="150" t="s">
        <v>571</v>
      </c>
    </row>
    <row r="41" spans="1:69" hidden="1" x14ac:dyDescent="0.3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00000000000003" hidden="1" customHeight="1" x14ac:dyDescent="0.3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00000000000003" hidden="1" customHeight="1" x14ac:dyDescent="0.3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8" hidden="1" customHeight="1" x14ac:dyDescent="0.3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8" hidden="1" customHeight="1" x14ac:dyDescent="0.3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hidden="1" customHeight="1" x14ac:dyDescent="0.3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00000000000003" hidden="1" customHeight="1" x14ac:dyDescent="0.3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8" hidden="1" customHeight="1" x14ac:dyDescent="0.3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00000000000003" hidden="1" customHeight="1" x14ac:dyDescent="0.3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00000000000003" hidden="1" customHeight="1" x14ac:dyDescent="0.3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00000000000003" hidden="1" customHeight="1" x14ac:dyDescent="0.3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00000000000003" hidden="1" customHeight="1" x14ac:dyDescent="0.3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00000000000003" hidden="1" customHeight="1" x14ac:dyDescent="0.3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00000000000003" hidden="1" customHeight="1" x14ac:dyDescent="0.3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8" hidden="1" customHeight="1" x14ac:dyDescent="0.3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00000000000003" hidden="1" customHeight="1" x14ac:dyDescent="0.3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hidden="1" customHeight="1" x14ac:dyDescent="0.3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8" hidden="1" customHeight="1" x14ac:dyDescent="0.3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00000000000003" hidden="1" customHeight="1" x14ac:dyDescent="0.3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00000000000003" hidden="1" customHeight="1" x14ac:dyDescent="0.3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00000000000003" hidden="1" customHeight="1" x14ac:dyDescent="0.3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8" hidden="1" customHeight="1" x14ac:dyDescent="0.3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hidden="1" customHeight="1" x14ac:dyDescent="0.3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hidden="1" customHeight="1" x14ac:dyDescent="0.3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hidden="1" customHeight="1" x14ac:dyDescent="0.3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8" hidden="1" customHeight="1" x14ac:dyDescent="0.3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8" hidden="1" customHeight="1" x14ac:dyDescent="0.3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8" hidden="1" customHeight="1" x14ac:dyDescent="0.3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8" hidden="1" customHeight="1" x14ac:dyDescent="0.3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8" hidden="1" customHeight="1" x14ac:dyDescent="0.3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hidden="1" customHeight="1" x14ac:dyDescent="0.3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hidden="1" customHeight="1" x14ac:dyDescent="0.3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hidden="1" customHeight="1" x14ac:dyDescent="0.3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hidden="1" customHeight="1" x14ac:dyDescent="0.3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hidden="1" customHeight="1" x14ac:dyDescent="0.3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8" hidden="1" customHeight="1" x14ac:dyDescent="0.3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8" hidden="1" customHeight="1" x14ac:dyDescent="0.3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8" hidden="1" customHeight="1" x14ac:dyDescent="0.3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hidden="1" customHeight="1" x14ac:dyDescent="0.3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hidden="1" customHeight="1" x14ac:dyDescent="0.3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hidden="1" customHeight="1" x14ac:dyDescent="0.3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hidden="1" customHeight="1" x14ac:dyDescent="0.3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hidden="1" customHeight="1" x14ac:dyDescent="0.3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hidden="1" customHeight="1" x14ac:dyDescent="0.3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hidden="1" customHeight="1" x14ac:dyDescent="0.3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8" hidden="1" customHeight="1" x14ac:dyDescent="0.3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8" hidden="1" customHeight="1" x14ac:dyDescent="0.3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8" hidden="1" customHeight="1" x14ac:dyDescent="0.3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8" hidden="1" customHeight="1" x14ac:dyDescent="0.3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8" hidden="1" customHeight="1" x14ac:dyDescent="0.3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8" hidden="1" customHeight="1" x14ac:dyDescent="0.3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8" hidden="1" customHeight="1" x14ac:dyDescent="0.3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8" hidden="1" customHeight="1" x14ac:dyDescent="0.3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hidden="1" customHeight="1" x14ac:dyDescent="0.3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8" hidden="1" customHeight="1" x14ac:dyDescent="0.3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8" hidden="1" customHeight="1" x14ac:dyDescent="0.3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hidden="1" customHeight="1" x14ac:dyDescent="0.3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hidden="1" customHeight="1" x14ac:dyDescent="0.3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hidden="1" customHeight="1" x14ac:dyDescent="0.3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hidden="1" customHeight="1" x14ac:dyDescent="0.3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hidden="1" customHeight="1" x14ac:dyDescent="0.3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hidden="1" customHeight="1" x14ac:dyDescent="0.3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hidden="1" customHeight="1" x14ac:dyDescent="0.3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hidden="1" customHeight="1" x14ac:dyDescent="0.3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hidden="1" customHeight="1" x14ac:dyDescent="0.3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hidden="1" customHeight="1" x14ac:dyDescent="0.3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hidden="1" customHeight="1" x14ac:dyDescent="0.3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hidden="1" customHeight="1" x14ac:dyDescent="0.3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hidden="1" customHeight="1" x14ac:dyDescent="0.3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hidden="1" customHeight="1" x14ac:dyDescent="0.3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hidden="1" customHeight="1" x14ac:dyDescent="0.3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hidden="1" customHeight="1" x14ac:dyDescent="0.3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hidden="1" customHeight="1" x14ac:dyDescent="0.3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hidden="1" customHeight="1" x14ac:dyDescent="0.3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hidden="1" customHeight="1" x14ac:dyDescent="0.3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hidden="1" customHeight="1" x14ac:dyDescent="0.3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hidden="1" customHeight="1" x14ac:dyDescent="0.3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hidden="1" customHeight="1" x14ac:dyDescent="0.3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hidden="1" customHeight="1" x14ac:dyDescent="0.3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hidden="1" customHeight="1" x14ac:dyDescent="0.3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hidden="1" customHeight="1" x14ac:dyDescent="0.3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hidden="1" customHeight="1" x14ac:dyDescent="0.3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hidden="1" customHeight="1" x14ac:dyDescent="0.3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hidden="1" customHeight="1" x14ac:dyDescent="0.3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hidden="1" customHeight="1" x14ac:dyDescent="0.3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hidden="1" customHeight="1" x14ac:dyDescent="0.3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hidden="1" customHeight="1" x14ac:dyDescent="0.3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hidden="1" customHeight="1" x14ac:dyDescent="0.3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hidden="1" customHeight="1" x14ac:dyDescent="0.3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hidden="1" customHeight="1" x14ac:dyDescent="0.3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hidden="1" customHeight="1" x14ac:dyDescent="0.3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hidden="1" customHeight="1" x14ac:dyDescent="0.3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hidden="1" customHeight="1" x14ac:dyDescent="0.3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hidden="1" customHeight="1" x14ac:dyDescent="0.3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hidden="1" customHeight="1" x14ac:dyDescent="0.3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hidden="1" customHeight="1" x14ac:dyDescent="0.3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hidden="1" customHeight="1" x14ac:dyDescent="0.3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hidden="1" customHeight="1" x14ac:dyDescent="0.3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hidden="1" customHeight="1" x14ac:dyDescent="0.3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hidden="1" customHeight="1" x14ac:dyDescent="0.3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hidden="1" customHeight="1" x14ac:dyDescent="0.3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hidden="1" customHeight="1" x14ac:dyDescent="0.3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hidden="1" customHeight="1" x14ac:dyDescent="0.3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hidden="1" customHeight="1" x14ac:dyDescent="0.3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hidden="1" customHeight="1" x14ac:dyDescent="0.3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hidden="1" customHeight="1" x14ac:dyDescent="0.3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hidden="1" customHeight="1" x14ac:dyDescent="0.3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hidden="1" customHeight="1" x14ac:dyDescent="0.3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hidden="1" customHeight="1" x14ac:dyDescent="0.3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hidden="1" customHeight="1" x14ac:dyDescent="0.3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hidden="1" customHeight="1" x14ac:dyDescent="0.3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hidden="1" customHeight="1" x14ac:dyDescent="0.3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hidden="1" customHeight="1" x14ac:dyDescent="0.3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hidden="1" customHeight="1" x14ac:dyDescent="0.3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hidden="1" customHeight="1" x14ac:dyDescent="0.3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hidden="1" customHeight="1" x14ac:dyDescent="0.3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hidden="1" customHeight="1" x14ac:dyDescent="0.3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hidden="1" customHeight="1" x14ac:dyDescent="0.3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hidden="1" customHeight="1" x14ac:dyDescent="0.3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hidden="1" customHeight="1" x14ac:dyDescent="0.3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hidden="1" customHeight="1" x14ac:dyDescent="0.3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hidden="1" customHeight="1" x14ac:dyDescent="0.3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hidden="1" customHeight="1" x14ac:dyDescent="0.3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hidden="1" customHeight="1" x14ac:dyDescent="0.3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hidden="1" customHeight="1" x14ac:dyDescent="0.3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hidden="1" customHeight="1" x14ac:dyDescent="0.3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hidden="1" customHeight="1" x14ac:dyDescent="0.3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hidden="1" customHeight="1" x14ac:dyDescent="0.3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hidden="1" customHeight="1" x14ac:dyDescent="0.3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hidden="1" customHeight="1" x14ac:dyDescent="0.3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hidden="1" customHeight="1" x14ac:dyDescent="0.3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hidden="1" customHeight="1" x14ac:dyDescent="0.3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hidden="1" customHeight="1" x14ac:dyDescent="0.3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hidden="1" customHeight="1" x14ac:dyDescent="0.3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hidden="1" customHeight="1" x14ac:dyDescent="0.3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hidden="1" customHeight="1" x14ac:dyDescent="0.3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hidden="1" customHeight="1" x14ac:dyDescent="0.3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hidden="1" customHeight="1" x14ac:dyDescent="0.3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hidden="1" customHeight="1" x14ac:dyDescent="0.3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hidden="1" customHeight="1" x14ac:dyDescent="0.3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hidden="1" customHeight="1" x14ac:dyDescent="0.3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hidden="1" customHeight="1" x14ac:dyDescent="0.3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hidden="1" customHeight="1" x14ac:dyDescent="0.3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hidden="1" customHeight="1" x14ac:dyDescent="0.3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hidden="1" customHeight="1" x14ac:dyDescent="0.3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hidden="1" customHeight="1" x14ac:dyDescent="0.3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hidden="1" customHeight="1" x14ac:dyDescent="0.3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hidden="1" customHeight="1" x14ac:dyDescent="0.3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hidden="1" customHeight="1" x14ac:dyDescent="0.3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hidden="1" customHeight="1" x14ac:dyDescent="0.3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hidden="1" customHeight="1" x14ac:dyDescent="0.3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hidden="1" customHeight="1" x14ac:dyDescent="0.3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hidden="1" customHeight="1" x14ac:dyDescent="0.3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hidden="1" customHeight="1" x14ac:dyDescent="0.3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hidden="1" customHeight="1" x14ac:dyDescent="0.3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hidden="1" customHeight="1" x14ac:dyDescent="0.3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hidden="1" customHeight="1" x14ac:dyDescent="0.3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hidden="1" customHeight="1" x14ac:dyDescent="0.3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hidden="1" customHeight="1" x14ac:dyDescent="0.3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hidden="1" customHeight="1" x14ac:dyDescent="0.3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hidden="1" customHeight="1" x14ac:dyDescent="0.3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hidden="1" customHeight="1" x14ac:dyDescent="0.3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hidden="1" customHeight="1" x14ac:dyDescent="0.3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hidden="1" customHeight="1" x14ac:dyDescent="0.3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hidden="1" customHeight="1" x14ac:dyDescent="0.3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hidden="1" customHeight="1" x14ac:dyDescent="0.3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hidden="1" customHeight="1" x14ac:dyDescent="0.3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hidden="1" customHeight="1" x14ac:dyDescent="0.3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hidden="1" customHeight="1" x14ac:dyDescent="0.3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hidden="1" customHeight="1" x14ac:dyDescent="0.3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hidden="1" customHeight="1" x14ac:dyDescent="0.3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hidden="1" customHeight="1" x14ac:dyDescent="0.3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hidden="1" customHeight="1" x14ac:dyDescent="0.3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hidden="1" customHeight="1" x14ac:dyDescent="0.3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hidden="1" customHeight="1" x14ac:dyDescent="0.3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hidden="1" customHeight="1" x14ac:dyDescent="0.3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hidden="1" customHeight="1" x14ac:dyDescent="0.3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hidden="1" customHeight="1" x14ac:dyDescent="0.3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hidden="1" customHeight="1" x14ac:dyDescent="0.3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hidden="1" customHeight="1" x14ac:dyDescent="0.3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hidden="1" customHeight="1" x14ac:dyDescent="0.3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hidden="1" customHeight="1" x14ac:dyDescent="0.3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hidden="1" customHeight="1" x14ac:dyDescent="0.3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hidden="1" customHeight="1" x14ac:dyDescent="0.3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hidden="1" customHeight="1" x14ac:dyDescent="0.3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hidden="1" customHeight="1" x14ac:dyDescent="0.3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hidden="1" customHeight="1" x14ac:dyDescent="0.3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hidden="1" customHeight="1" x14ac:dyDescent="0.3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hidden="1" customHeight="1" x14ac:dyDescent="0.3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hidden="1" customHeight="1" x14ac:dyDescent="0.3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hidden="1" customHeight="1" x14ac:dyDescent="0.3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hidden="1" customHeight="1" x14ac:dyDescent="0.3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hidden="1" customHeight="1" x14ac:dyDescent="0.3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hidden="1" customHeight="1" x14ac:dyDescent="0.3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hidden="1" customHeight="1" x14ac:dyDescent="0.3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hidden="1" customHeight="1" x14ac:dyDescent="0.3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hidden="1" customHeight="1" x14ac:dyDescent="0.3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hidden="1" customHeight="1" x14ac:dyDescent="0.3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hidden="1" customHeight="1" x14ac:dyDescent="0.3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hidden="1" customHeight="1" x14ac:dyDescent="0.3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hidden="1" customHeight="1" x14ac:dyDescent="0.3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hidden="1" customHeight="1" x14ac:dyDescent="0.3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hidden="1" customHeight="1" x14ac:dyDescent="0.3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hidden="1" customHeight="1" x14ac:dyDescent="0.3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hidden="1" customHeight="1" x14ac:dyDescent="0.3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hidden="1" customHeight="1" x14ac:dyDescent="0.3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hidden="1" customHeight="1" x14ac:dyDescent="0.3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hidden="1" customHeight="1" x14ac:dyDescent="0.3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hidden="1" customHeight="1" x14ac:dyDescent="0.3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hidden="1" customHeight="1" x14ac:dyDescent="0.3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hidden="1" customHeight="1" x14ac:dyDescent="0.3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hidden="1" customHeight="1" x14ac:dyDescent="0.3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hidden="1" customHeight="1" x14ac:dyDescent="0.3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hidden="1" customHeight="1" x14ac:dyDescent="0.3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hidden="1" customHeight="1" x14ac:dyDescent="0.3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hidden="1" customHeight="1" x14ac:dyDescent="0.3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hidden="1" customHeight="1" x14ac:dyDescent="0.3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hidden="1" customHeight="1" x14ac:dyDescent="0.3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hidden="1" customHeight="1" x14ac:dyDescent="0.3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hidden="1" customHeight="1" x14ac:dyDescent="0.3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hidden="1" customHeight="1" x14ac:dyDescent="0.3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hidden="1" customHeight="1" x14ac:dyDescent="0.3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hidden="1" customHeight="1" x14ac:dyDescent="0.3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hidden="1" customHeight="1" x14ac:dyDescent="0.3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hidden="1" customHeight="1" x14ac:dyDescent="0.3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hidden="1" customHeight="1" x14ac:dyDescent="0.3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hidden="1" customHeight="1" x14ac:dyDescent="0.3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hidden="1" customHeight="1" x14ac:dyDescent="0.3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hidden="1" customHeight="1" x14ac:dyDescent="0.3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hidden="1" customHeight="1" x14ac:dyDescent="0.3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hidden="1" customHeight="1" x14ac:dyDescent="0.3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hidden="1" customHeight="1" x14ac:dyDescent="0.3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hidden="1" customHeight="1" x14ac:dyDescent="0.3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hidden="1" customHeight="1" x14ac:dyDescent="0.3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hidden="1" customHeight="1" x14ac:dyDescent="0.3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hidden="1" customHeight="1" x14ac:dyDescent="0.3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hidden="1" customHeight="1" x14ac:dyDescent="0.3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hidden="1" customHeight="1" x14ac:dyDescent="0.3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hidden="1" customHeight="1" x14ac:dyDescent="0.3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hidden="1" customHeight="1" x14ac:dyDescent="0.3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hidden="1" customHeight="1" x14ac:dyDescent="0.3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hidden="1" customHeight="1" x14ac:dyDescent="0.3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hidden="1" customHeight="1" x14ac:dyDescent="0.3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hidden="1" customHeight="1" x14ac:dyDescent="0.3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hidden="1" customHeight="1" x14ac:dyDescent="0.3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hidden="1" customHeight="1" x14ac:dyDescent="0.3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hidden="1" customHeight="1" x14ac:dyDescent="0.3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hidden="1" customHeight="1" x14ac:dyDescent="0.3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hidden="1" customHeight="1" x14ac:dyDescent="0.3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hidden="1" customHeight="1" x14ac:dyDescent="0.3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hidden="1" customHeight="1" x14ac:dyDescent="0.3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hidden="1" customHeight="1" x14ac:dyDescent="0.3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hidden="1" customHeight="1" x14ac:dyDescent="0.3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hidden="1" customHeight="1" x14ac:dyDescent="0.3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hidden="1" customHeight="1" x14ac:dyDescent="0.3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hidden="1" customHeight="1" x14ac:dyDescent="0.3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hidden="1" customHeight="1" x14ac:dyDescent="0.3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hidden="1" customHeight="1" x14ac:dyDescent="0.3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hidden="1" customHeight="1" x14ac:dyDescent="0.3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hidden="1" customHeight="1" x14ac:dyDescent="0.3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hidden="1" customHeight="1" x14ac:dyDescent="0.3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hidden="1" customHeight="1" x14ac:dyDescent="0.3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hidden="1" customHeight="1" x14ac:dyDescent="0.3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hidden="1" customHeight="1" x14ac:dyDescent="0.3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hidden="1" customHeight="1" x14ac:dyDescent="0.3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hidden="1" customHeight="1" x14ac:dyDescent="0.3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hidden="1" customHeight="1" x14ac:dyDescent="0.3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hidden="1" customHeight="1" x14ac:dyDescent="0.3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hidden="1" customHeight="1" x14ac:dyDescent="0.3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hidden="1" customHeight="1" x14ac:dyDescent="0.3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hidden="1" customHeight="1" x14ac:dyDescent="0.3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hidden="1" customHeight="1" x14ac:dyDescent="0.3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hidden="1" customHeight="1" x14ac:dyDescent="0.3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hidden="1" customHeight="1" x14ac:dyDescent="0.3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hidden="1" customHeight="1" x14ac:dyDescent="0.3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hidden="1" customHeight="1" x14ac:dyDescent="0.3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hidden="1" customHeight="1" x14ac:dyDescent="0.3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hidden="1" customHeight="1" x14ac:dyDescent="0.3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hidden="1" customHeight="1" x14ac:dyDescent="0.3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hidden="1" customHeight="1" x14ac:dyDescent="0.3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hidden="1" customHeight="1" x14ac:dyDescent="0.3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hidden="1" customHeight="1" x14ac:dyDescent="0.3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hidden="1" customHeight="1" x14ac:dyDescent="0.3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hidden="1" customHeight="1" x14ac:dyDescent="0.3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hidden="1" customHeight="1" x14ac:dyDescent="0.3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hidden="1" customHeight="1" x14ac:dyDescent="0.3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hidden="1" customHeight="1" x14ac:dyDescent="0.3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hidden="1" customHeight="1" x14ac:dyDescent="0.3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hidden="1" customHeight="1" x14ac:dyDescent="0.3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hidden="1" customHeight="1" x14ac:dyDescent="0.3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hidden="1" customHeight="1" x14ac:dyDescent="0.3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hidden="1" customHeight="1" x14ac:dyDescent="0.3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hidden="1" customHeight="1" x14ac:dyDescent="0.3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hidden="1" customHeight="1" x14ac:dyDescent="0.3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hidden="1" customHeight="1" x14ac:dyDescent="0.3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hidden="1" customHeight="1" x14ac:dyDescent="0.3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hidden="1" customHeight="1" x14ac:dyDescent="0.3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hidden="1" customHeight="1" x14ac:dyDescent="0.3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hidden="1" customHeight="1" x14ac:dyDescent="0.3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hidden="1" customHeight="1" x14ac:dyDescent="0.3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hidden="1" customHeight="1" x14ac:dyDescent="0.3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hidden="1" customHeight="1" x14ac:dyDescent="0.3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hidden="1" customHeight="1" x14ac:dyDescent="0.3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hidden="1" customHeight="1" x14ac:dyDescent="0.3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hidden="1" customHeight="1" x14ac:dyDescent="0.3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hidden="1" customHeight="1" x14ac:dyDescent="0.3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hidden="1" customHeight="1" x14ac:dyDescent="0.3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hidden="1" customHeight="1" x14ac:dyDescent="0.3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hidden="1" customHeight="1" x14ac:dyDescent="0.3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hidden="1" customHeight="1" x14ac:dyDescent="0.3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hidden="1" customHeight="1" x14ac:dyDescent="0.3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hidden="1" customHeight="1" x14ac:dyDescent="0.3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hidden="1" customHeight="1" x14ac:dyDescent="0.3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hidden="1" customHeight="1" x14ac:dyDescent="0.3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hidden="1" customHeight="1" x14ac:dyDescent="0.3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hidden="1" customHeight="1" x14ac:dyDescent="0.3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hidden="1" customHeight="1" x14ac:dyDescent="0.3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hidden="1" customHeight="1" x14ac:dyDescent="0.3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hidden="1" customHeight="1" x14ac:dyDescent="0.3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hidden="1" customHeight="1" x14ac:dyDescent="0.3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hidden="1" customHeight="1" x14ac:dyDescent="0.3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hidden="1" customHeight="1" x14ac:dyDescent="0.3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hidden="1" customHeight="1" x14ac:dyDescent="0.3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hidden="1" customHeight="1" x14ac:dyDescent="0.3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hidden="1" customHeight="1" x14ac:dyDescent="0.3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hidden="1" customHeight="1" x14ac:dyDescent="0.3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hidden="1" customHeight="1" x14ac:dyDescent="0.3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hidden="1" customHeight="1" x14ac:dyDescent="0.3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hidden="1" customHeight="1" x14ac:dyDescent="0.3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hidden="1" customHeight="1" x14ac:dyDescent="0.3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hidden="1" customHeight="1" x14ac:dyDescent="0.3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hidden="1" customHeight="1" x14ac:dyDescent="0.3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hidden="1" customHeight="1" x14ac:dyDescent="0.3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hidden="1" customHeight="1" x14ac:dyDescent="0.3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hidden="1" customHeight="1" x14ac:dyDescent="0.3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hidden="1" customHeight="1" x14ac:dyDescent="0.3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hidden="1" customHeight="1" x14ac:dyDescent="0.3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hidden="1" customHeight="1" x14ac:dyDescent="0.3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hidden="1" customHeight="1" x14ac:dyDescent="0.3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hidden="1" customHeight="1" x14ac:dyDescent="0.3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hidden="1" customHeight="1" x14ac:dyDescent="0.3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hidden="1" customHeight="1" x14ac:dyDescent="0.3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hidden="1" customHeight="1" x14ac:dyDescent="0.3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hidden="1" customHeight="1" x14ac:dyDescent="0.3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hidden="1" customHeight="1" x14ac:dyDescent="0.3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hidden="1" customHeight="1" x14ac:dyDescent="0.3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hidden="1" customHeight="1" x14ac:dyDescent="0.3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hidden="1" customHeight="1" x14ac:dyDescent="0.3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hidden="1" customHeight="1" x14ac:dyDescent="0.3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hidden="1" customHeight="1" x14ac:dyDescent="0.3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hidden="1" customHeight="1" x14ac:dyDescent="0.3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hidden="1" customHeight="1" x14ac:dyDescent="0.3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hidden="1" customHeight="1" x14ac:dyDescent="0.3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hidden="1" customHeight="1" x14ac:dyDescent="0.3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hidden="1" customHeight="1" x14ac:dyDescent="0.3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hidden="1" customHeight="1" x14ac:dyDescent="0.3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hidden="1" customHeight="1" x14ac:dyDescent="0.3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hidden="1" customHeight="1" x14ac:dyDescent="0.3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hidden="1" customHeight="1" x14ac:dyDescent="0.3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hidden="1" customHeight="1" x14ac:dyDescent="0.3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hidden="1" customHeight="1" x14ac:dyDescent="0.3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hidden="1" customHeight="1" x14ac:dyDescent="0.3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hidden="1" customHeight="1" x14ac:dyDescent="0.3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hidden="1" customHeight="1" x14ac:dyDescent="0.3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hidden="1" customHeight="1" x14ac:dyDescent="0.3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hidden="1" customHeight="1" x14ac:dyDescent="0.3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hidden="1" customHeight="1" x14ac:dyDescent="0.3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hidden="1" customHeight="1" x14ac:dyDescent="0.3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hidden="1" customHeight="1" x14ac:dyDescent="0.3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hidden="1" customHeight="1" x14ac:dyDescent="0.3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hidden="1" customHeight="1" x14ac:dyDescent="0.3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hidden="1" customHeight="1" x14ac:dyDescent="0.3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hidden="1" customHeight="1" x14ac:dyDescent="0.3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hidden="1" customHeight="1" x14ac:dyDescent="0.3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hidden="1" customHeight="1" x14ac:dyDescent="0.3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hidden="1" customHeight="1" x14ac:dyDescent="0.3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hidden="1" customHeight="1" x14ac:dyDescent="0.3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hidden="1" customHeight="1" x14ac:dyDescent="0.3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hidden="1" customHeight="1" x14ac:dyDescent="0.3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hidden="1" customHeight="1" x14ac:dyDescent="0.3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hidden="1" customHeight="1" x14ac:dyDescent="0.3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hidden="1" customHeight="1" x14ac:dyDescent="0.3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hidden="1" customHeight="1" x14ac:dyDescent="0.3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hidden="1" customHeight="1" x14ac:dyDescent="0.3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hidden="1" customHeight="1" x14ac:dyDescent="0.3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hidden="1" customHeight="1" x14ac:dyDescent="0.3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hidden="1" customHeight="1" x14ac:dyDescent="0.3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hidden="1" customHeight="1" x14ac:dyDescent="0.3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hidden="1" customHeight="1" x14ac:dyDescent="0.3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hidden="1" customHeight="1" x14ac:dyDescent="0.3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hidden="1" customHeight="1" x14ac:dyDescent="0.3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hidden="1" customHeight="1" x14ac:dyDescent="0.3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hidden="1" customHeight="1" x14ac:dyDescent="0.3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hidden="1" customHeight="1" x14ac:dyDescent="0.3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hidden="1" customHeight="1" x14ac:dyDescent="0.3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hidden="1" customHeight="1" x14ac:dyDescent="0.3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hidden="1" customHeight="1" x14ac:dyDescent="0.3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hidden="1" customHeight="1" x14ac:dyDescent="0.3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hidden="1" customHeight="1" x14ac:dyDescent="0.3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hidden="1" customHeight="1" x14ac:dyDescent="0.3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hidden="1" customHeight="1" x14ac:dyDescent="0.3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hidden="1" customHeight="1" x14ac:dyDescent="0.3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hidden="1" customHeight="1" x14ac:dyDescent="0.3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hidden="1" customHeight="1" x14ac:dyDescent="0.3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hidden="1" customHeight="1" x14ac:dyDescent="0.3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hidden="1" customHeight="1" x14ac:dyDescent="0.3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hidden="1" customHeight="1" x14ac:dyDescent="0.3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hidden="1" customHeight="1" x14ac:dyDescent="0.3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hidden="1" customHeight="1" x14ac:dyDescent="0.3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hidden="1" customHeight="1" x14ac:dyDescent="0.3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hidden="1" customHeight="1" x14ac:dyDescent="0.3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hidden="1" customHeight="1" x14ac:dyDescent="0.3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hidden="1" customHeight="1" x14ac:dyDescent="0.3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hidden="1" customHeight="1" x14ac:dyDescent="0.3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hidden="1" customHeight="1" x14ac:dyDescent="0.3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hidden="1" customHeight="1" x14ac:dyDescent="0.3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hidden="1" customHeight="1" x14ac:dyDescent="0.3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hidden="1" customHeight="1" x14ac:dyDescent="0.3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hidden="1" customHeight="1" x14ac:dyDescent="0.3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hidden="1" customHeight="1" x14ac:dyDescent="0.3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hidden="1" customHeight="1" x14ac:dyDescent="0.3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hidden="1" customHeight="1" x14ac:dyDescent="0.3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hidden="1" customHeight="1" x14ac:dyDescent="0.3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hidden="1" customHeight="1" x14ac:dyDescent="0.3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hidden="1" customHeight="1" x14ac:dyDescent="0.3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hidden="1" customHeight="1" x14ac:dyDescent="0.3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hidden="1" customHeight="1" x14ac:dyDescent="0.3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hidden="1" customHeight="1" x14ac:dyDescent="0.3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hidden="1" customHeight="1" x14ac:dyDescent="0.3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hidden="1" customHeight="1" x14ac:dyDescent="0.3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hidden="1" customHeight="1" x14ac:dyDescent="0.3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hidden="1" customHeight="1" x14ac:dyDescent="0.3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hidden="1" customHeight="1" x14ac:dyDescent="0.3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hidden="1" customHeight="1" x14ac:dyDescent="0.3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hidden="1" customHeight="1" x14ac:dyDescent="0.3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hidden="1" customHeight="1" x14ac:dyDescent="0.3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hidden="1" customHeight="1" x14ac:dyDescent="0.3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hidden="1" customHeight="1" x14ac:dyDescent="0.3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hidden="1" customHeight="1" x14ac:dyDescent="0.3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hidden="1" customHeight="1" x14ac:dyDescent="0.3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hidden="1" customHeight="1" x14ac:dyDescent="0.3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hidden="1" customHeight="1" x14ac:dyDescent="0.3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hidden="1" customHeight="1" x14ac:dyDescent="0.3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hidden="1" customHeight="1" x14ac:dyDescent="0.3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hidden="1" customHeight="1" x14ac:dyDescent="0.3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hidden="1" customHeight="1" x14ac:dyDescent="0.3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hidden="1" customHeight="1" x14ac:dyDescent="0.3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hidden="1" customHeight="1" x14ac:dyDescent="0.3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hidden="1" customHeight="1" x14ac:dyDescent="0.3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hidden="1" customHeight="1" x14ac:dyDescent="0.3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hidden="1" customHeight="1" x14ac:dyDescent="0.3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hidden="1" customHeight="1" x14ac:dyDescent="0.3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hidden="1" customHeight="1" x14ac:dyDescent="0.3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hidden="1" customHeight="1" x14ac:dyDescent="0.3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hidden="1" customHeight="1" x14ac:dyDescent="0.3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hidden="1" customHeight="1" x14ac:dyDescent="0.3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hidden="1" customHeight="1" x14ac:dyDescent="0.3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hidden="1" customHeight="1" x14ac:dyDescent="0.3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hidden="1" customHeight="1" x14ac:dyDescent="0.3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hidden="1" customHeight="1" x14ac:dyDescent="0.3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hidden="1" customHeight="1" x14ac:dyDescent="0.3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hidden="1" customHeight="1" x14ac:dyDescent="0.3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hidden="1" customHeight="1" x14ac:dyDescent="0.3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hidden="1" customHeight="1" x14ac:dyDescent="0.3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hidden="1" customHeight="1" x14ac:dyDescent="0.3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hidden="1" customHeight="1" x14ac:dyDescent="0.3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hidden="1" customHeight="1" x14ac:dyDescent="0.3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hidden="1" customHeight="1" x14ac:dyDescent="0.3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hidden="1" customHeight="1" x14ac:dyDescent="0.3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hidden="1" customHeight="1" x14ac:dyDescent="0.3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hidden="1" customHeight="1" x14ac:dyDescent="0.3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hidden="1" customHeight="1" x14ac:dyDescent="0.3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hidden="1" customHeight="1" x14ac:dyDescent="0.3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hidden="1" customHeight="1" x14ac:dyDescent="0.3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hidden="1" customHeight="1" x14ac:dyDescent="0.3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hidden="1" customHeight="1" x14ac:dyDescent="0.3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hidden="1" customHeight="1" x14ac:dyDescent="0.3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hidden="1" customHeight="1" x14ac:dyDescent="0.3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hidden="1" customHeight="1" x14ac:dyDescent="0.3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hidden="1" customHeight="1" x14ac:dyDescent="0.3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hidden="1" customHeight="1" x14ac:dyDescent="0.3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hidden="1" customHeight="1" x14ac:dyDescent="0.3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hidden="1" customHeight="1" x14ac:dyDescent="0.3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hidden="1" customHeight="1" x14ac:dyDescent="0.3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hidden="1" customHeight="1" x14ac:dyDescent="0.3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hidden="1" customHeight="1" x14ac:dyDescent="0.3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hidden="1" customHeight="1" x14ac:dyDescent="0.3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hidden="1" customHeight="1" x14ac:dyDescent="0.3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hidden="1" customHeight="1" x14ac:dyDescent="0.3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hidden="1" customHeight="1" x14ac:dyDescent="0.3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hidden="1" customHeight="1" x14ac:dyDescent="0.3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hidden="1" customHeight="1" x14ac:dyDescent="0.3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hidden="1" customHeight="1" x14ac:dyDescent="0.3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hidden="1" customHeight="1" x14ac:dyDescent="0.3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hidden="1" customHeight="1" x14ac:dyDescent="0.3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hidden="1" customHeight="1" x14ac:dyDescent="0.3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hidden="1" customHeight="1" x14ac:dyDescent="0.3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hidden="1" customHeight="1" x14ac:dyDescent="0.3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hidden="1" customHeight="1" x14ac:dyDescent="0.3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hidden="1" customHeight="1" x14ac:dyDescent="0.3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hidden="1" customHeight="1" x14ac:dyDescent="0.3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hidden="1" customHeight="1" x14ac:dyDescent="0.3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hidden="1" customHeight="1" x14ac:dyDescent="0.3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hidden="1" customHeight="1" x14ac:dyDescent="0.3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hidden="1" customHeight="1" x14ac:dyDescent="0.3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hidden="1" customHeight="1" x14ac:dyDescent="0.3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hidden="1" customHeight="1" x14ac:dyDescent="0.3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hidden="1" customHeight="1" x14ac:dyDescent="0.3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hidden="1" customHeight="1" x14ac:dyDescent="0.3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hidden="1" customHeight="1" x14ac:dyDescent="0.3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hidden="1" customHeight="1" x14ac:dyDescent="0.3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hidden="1" customHeight="1" x14ac:dyDescent="0.3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hidden="1" customHeight="1" x14ac:dyDescent="0.3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hidden="1" customHeight="1" x14ac:dyDescent="0.3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hidden="1" customHeight="1" x14ac:dyDescent="0.3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hidden="1" customHeight="1" x14ac:dyDescent="0.3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hidden="1" customHeight="1" x14ac:dyDescent="0.3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hidden="1" customHeight="1" x14ac:dyDescent="0.3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hidden="1" customHeight="1" x14ac:dyDescent="0.3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hidden="1" customHeight="1" x14ac:dyDescent="0.3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hidden="1" customHeight="1" x14ac:dyDescent="0.3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hidden="1" customHeight="1" x14ac:dyDescent="0.3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hidden="1" customHeight="1" x14ac:dyDescent="0.3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hidden="1" customHeight="1" x14ac:dyDescent="0.3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hidden="1" customHeight="1" x14ac:dyDescent="0.3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hidden="1" customHeight="1" x14ac:dyDescent="0.3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hidden="1" customHeight="1" x14ac:dyDescent="0.3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hidden="1" customHeight="1" x14ac:dyDescent="0.3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hidden="1" customHeight="1" x14ac:dyDescent="0.3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hidden="1" customHeight="1" x14ac:dyDescent="0.3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hidden="1" customHeight="1" x14ac:dyDescent="0.3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hidden="1" customHeight="1" x14ac:dyDescent="0.3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hidden="1" customHeight="1" x14ac:dyDescent="0.3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hidden="1" customHeight="1" x14ac:dyDescent="0.3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hidden="1" customHeight="1" x14ac:dyDescent="0.3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hidden="1" customHeight="1" x14ac:dyDescent="0.3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hidden="1" customHeight="1" x14ac:dyDescent="0.3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hidden="1" customHeight="1" x14ac:dyDescent="0.3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hidden="1" customHeight="1" x14ac:dyDescent="0.3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hidden="1" customHeight="1" x14ac:dyDescent="0.3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hidden="1" customHeight="1" x14ac:dyDescent="0.3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hidden="1" customHeight="1" x14ac:dyDescent="0.3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hidden="1" customHeight="1" x14ac:dyDescent="0.3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hidden="1" customHeight="1" x14ac:dyDescent="0.3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hidden="1" customHeight="1" x14ac:dyDescent="0.3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hidden="1" customHeight="1" x14ac:dyDescent="0.3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hidden="1" customHeight="1" x14ac:dyDescent="0.3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hidden="1" customHeight="1" x14ac:dyDescent="0.3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hidden="1" customHeight="1" x14ac:dyDescent="0.3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hidden="1" customHeight="1" x14ac:dyDescent="0.3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hidden="1" customHeight="1" x14ac:dyDescent="0.3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hidden="1" customHeight="1" x14ac:dyDescent="0.3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hidden="1" customHeight="1" x14ac:dyDescent="0.3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hidden="1" customHeight="1" x14ac:dyDescent="0.3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hidden="1" customHeight="1" x14ac:dyDescent="0.3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hidden="1" customHeight="1" x14ac:dyDescent="0.3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hidden="1" customHeight="1" x14ac:dyDescent="0.3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hidden="1" customHeight="1" x14ac:dyDescent="0.3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hidden="1" customHeight="1" x14ac:dyDescent="0.3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hidden="1" customHeight="1" x14ac:dyDescent="0.3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hidden="1" customHeight="1" x14ac:dyDescent="0.3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hidden="1" customHeight="1" x14ac:dyDescent="0.3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hidden="1" customHeight="1" x14ac:dyDescent="0.3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hidden="1" customHeight="1" x14ac:dyDescent="0.3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hidden="1" customHeight="1" x14ac:dyDescent="0.3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hidden="1" customHeight="1" x14ac:dyDescent="0.3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hidden="1" customHeight="1" x14ac:dyDescent="0.3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hidden="1" customHeight="1" x14ac:dyDescent="0.3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hidden="1" customHeight="1" x14ac:dyDescent="0.3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hidden="1" customHeight="1" x14ac:dyDescent="0.3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hidden="1" customHeight="1" x14ac:dyDescent="0.3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hidden="1" customHeight="1" x14ac:dyDescent="0.3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hidden="1" customHeight="1" x14ac:dyDescent="0.3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hidden="1" customHeight="1" x14ac:dyDescent="0.3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hidden="1" customHeight="1" x14ac:dyDescent="0.3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hidden="1" customHeight="1" x14ac:dyDescent="0.3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hidden="1" customHeight="1" x14ac:dyDescent="0.3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hidden="1" customHeight="1" x14ac:dyDescent="0.3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hidden="1" customHeight="1" x14ac:dyDescent="0.3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hidden="1" customHeight="1" x14ac:dyDescent="0.3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hidden="1" customHeight="1" x14ac:dyDescent="0.3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hidden="1" customHeight="1" x14ac:dyDescent="0.3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hidden="1" customHeight="1" x14ac:dyDescent="0.3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hidden="1" customHeight="1" x14ac:dyDescent="0.3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hidden="1" customHeight="1" x14ac:dyDescent="0.3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hidden="1" customHeight="1" x14ac:dyDescent="0.3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hidden="1" customHeight="1" x14ac:dyDescent="0.3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hidden="1" customHeight="1" x14ac:dyDescent="0.3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hidden="1" customHeight="1" x14ac:dyDescent="0.3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hidden="1" customHeight="1" x14ac:dyDescent="0.3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hidden="1" customHeight="1" x14ac:dyDescent="0.3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hidden="1" customHeight="1" x14ac:dyDescent="0.3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hidden="1" customHeight="1" x14ac:dyDescent="0.3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hidden="1" customHeight="1" x14ac:dyDescent="0.3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hidden="1" customHeight="1" x14ac:dyDescent="0.3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hidden="1" customHeight="1" x14ac:dyDescent="0.3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hidden="1" customHeight="1" x14ac:dyDescent="0.3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hidden="1" customHeight="1" x14ac:dyDescent="0.3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hidden="1" customHeight="1" x14ac:dyDescent="0.3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hidden="1" customHeight="1" x14ac:dyDescent="0.3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hidden="1" customHeight="1" x14ac:dyDescent="0.3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hidden="1" customHeight="1" x14ac:dyDescent="0.3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hidden="1" customHeight="1" x14ac:dyDescent="0.3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hidden="1" customHeight="1" x14ac:dyDescent="0.3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hidden="1" customHeight="1" x14ac:dyDescent="0.3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hidden="1" customHeight="1" x14ac:dyDescent="0.3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hidden="1" customHeight="1" x14ac:dyDescent="0.3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hidden="1" customHeight="1" x14ac:dyDescent="0.3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hidden="1" customHeight="1" x14ac:dyDescent="0.3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hidden="1" customHeight="1" x14ac:dyDescent="0.3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hidden="1" customHeight="1" x14ac:dyDescent="0.3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hidden="1" customHeight="1" x14ac:dyDescent="0.3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hidden="1" customHeight="1" x14ac:dyDescent="0.3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hidden="1" customHeight="1" x14ac:dyDescent="0.3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hidden="1" customHeight="1" x14ac:dyDescent="0.3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hidden="1" customHeight="1" x14ac:dyDescent="0.3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hidden="1" customHeight="1" x14ac:dyDescent="0.3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hidden="1" customHeight="1" x14ac:dyDescent="0.3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hidden="1" customHeight="1" x14ac:dyDescent="0.3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hidden="1" customHeight="1" x14ac:dyDescent="0.3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hidden="1" customHeight="1" x14ac:dyDescent="0.3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hidden="1" customHeight="1" x14ac:dyDescent="0.3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hidden="1" customHeight="1" x14ac:dyDescent="0.3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hidden="1" customHeight="1" x14ac:dyDescent="0.3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hidden="1" customHeight="1" x14ac:dyDescent="0.3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hidden="1" customHeight="1" x14ac:dyDescent="0.3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hidden="1" customHeight="1" x14ac:dyDescent="0.3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hidden="1" customHeight="1" x14ac:dyDescent="0.3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hidden="1" customHeight="1" x14ac:dyDescent="0.3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hidden="1" customHeight="1" x14ac:dyDescent="0.3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hidden="1" customHeight="1" x14ac:dyDescent="0.3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hidden="1" customHeight="1" x14ac:dyDescent="0.3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hidden="1" customHeight="1" x14ac:dyDescent="0.3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hidden="1" customHeight="1" x14ac:dyDescent="0.3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hidden="1" customHeight="1" x14ac:dyDescent="0.3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hidden="1" customHeight="1" x14ac:dyDescent="0.3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hidden="1" customHeight="1" x14ac:dyDescent="0.3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hidden="1" customHeight="1" x14ac:dyDescent="0.3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hidden="1" customHeight="1" x14ac:dyDescent="0.3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hidden="1" customHeight="1" x14ac:dyDescent="0.3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hidden="1" customHeight="1" x14ac:dyDescent="0.3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hidden="1" customHeight="1" x14ac:dyDescent="0.3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hidden="1" customHeight="1" x14ac:dyDescent="0.3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hidden="1" customHeight="1" x14ac:dyDescent="0.3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hidden="1" customHeight="1" x14ac:dyDescent="0.3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hidden="1" customHeight="1" x14ac:dyDescent="0.3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hidden="1" customHeight="1" x14ac:dyDescent="0.3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hidden="1" customHeight="1" x14ac:dyDescent="0.3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hidden="1" customHeight="1" x14ac:dyDescent="0.3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hidden="1" customHeight="1" x14ac:dyDescent="0.3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hidden="1" customHeight="1" x14ac:dyDescent="0.3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hidden="1" customHeight="1" x14ac:dyDescent="0.3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hidden="1" customHeight="1" x14ac:dyDescent="0.3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hidden="1" customHeight="1" x14ac:dyDescent="0.3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hidden="1" customHeight="1" x14ac:dyDescent="0.3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hidden="1" customHeight="1" x14ac:dyDescent="0.3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hidden="1" customHeight="1" x14ac:dyDescent="0.3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hidden="1" customHeight="1" x14ac:dyDescent="0.3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hidden="1" customHeight="1" x14ac:dyDescent="0.3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hidden="1" customHeight="1" x14ac:dyDescent="0.3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hidden="1" customHeight="1" x14ac:dyDescent="0.3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hidden="1" customHeight="1" x14ac:dyDescent="0.3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hidden="1" customHeight="1" x14ac:dyDescent="0.3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hidden="1" customHeight="1" x14ac:dyDescent="0.3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hidden="1" customHeight="1" x14ac:dyDescent="0.3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hidden="1" customHeight="1" x14ac:dyDescent="0.3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hidden="1" customHeight="1" x14ac:dyDescent="0.3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hidden="1" customHeight="1" x14ac:dyDescent="0.3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hidden="1" customHeight="1" x14ac:dyDescent="0.3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hidden="1" customHeight="1" x14ac:dyDescent="0.3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hidden="1" customHeight="1" x14ac:dyDescent="0.3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hidden="1" customHeight="1" x14ac:dyDescent="0.3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hidden="1" customHeight="1" x14ac:dyDescent="0.3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hidden="1" customHeight="1" x14ac:dyDescent="0.3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hidden="1" customHeight="1" x14ac:dyDescent="0.3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hidden="1" customHeight="1" x14ac:dyDescent="0.3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hidden="1" customHeight="1" x14ac:dyDescent="0.3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hidden="1" customHeight="1" x14ac:dyDescent="0.3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hidden="1" customHeight="1" x14ac:dyDescent="0.3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hidden="1" customHeight="1" x14ac:dyDescent="0.3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hidden="1" customHeight="1" x14ac:dyDescent="0.3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hidden="1" customHeight="1" x14ac:dyDescent="0.3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hidden="1" customHeight="1" x14ac:dyDescent="0.3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hidden="1" customHeight="1" x14ac:dyDescent="0.3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hidden="1" customHeight="1" x14ac:dyDescent="0.3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hidden="1" customHeight="1" x14ac:dyDescent="0.3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hidden="1" customHeight="1" x14ac:dyDescent="0.3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hidden="1" customHeight="1" x14ac:dyDescent="0.3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hidden="1" customHeight="1" x14ac:dyDescent="0.3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hidden="1" customHeight="1" x14ac:dyDescent="0.3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hidden="1" customHeight="1" x14ac:dyDescent="0.3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hidden="1" customHeight="1" x14ac:dyDescent="0.3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hidden="1" customHeight="1" x14ac:dyDescent="0.3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hidden="1" customHeight="1" x14ac:dyDescent="0.3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hidden="1" customHeight="1" x14ac:dyDescent="0.3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hidden="1" customHeight="1" x14ac:dyDescent="0.3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hidden="1" customHeight="1" x14ac:dyDescent="0.3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hidden="1" customHeight="1" x14ac:dyDescent="0.3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hidden="1" customHeight="1" x14ac:dyDescent="0.3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hidden="1" customHeight="1" x14ac:dyDescent="0.3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hidden="1" customHeight="1" x14ac:dyDescent="0.3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hidden="1" customHeight="1" x14ac:dyDescent="0.3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hidden="1" customHeight="1" x14ac:dyDescent="0.3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hidden="1" customHeight="1" x14ac:dyDescent="0.3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hidden="1" customHeight="1" x14ac:dyDescent="0.3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hidden="1" customHeight="1" x14ac:dyDescent="0.3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hidden="1" customHeight="1" x14ac:dyDescent="0.3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hidden="1" customHeight="1" x14ac:dyDescent="0.3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hidden="1" customHeight="1" x14ac:dyDescent="0.3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hidden="1" customHeight="1" x14ac:dyDescent="0.3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hidden="1" customHeight="1" x14ac:dyDescent="0.3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hidden="1" customHeight="1" x14ac:dyDescent="0.3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hidden="1" customHeight="1" x14ac:dyDescent="0.3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hidden="1" customHeight="1" x14ac:dyDescent="0.3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hidden="1" customHeight="1" x14ac:dyDescent="0.3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hidden="1" customHeight="1" x14ac:dyDescent="0.3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hidden="1" customHeight="1" x14ac:dyDescent="0.3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hidden="1" customHeight="1" x14ac:dyDescent="0.3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hidden="1" customHeight="1" x14ac:dyDescent="0.3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hidden="1" customHeight="1" x14ac:dyDescent="0.3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hidden="1" customHeight="1" x14ac:dyDescent="0.3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hidden="1" customHeight="1" x14ac:dyDescent="0.3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hidden="1" customHeight="1" x14ac:dyDescent="0.3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hidden="1" customHeight="1" x14ac:dyDescent="0.3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hidden="1" customHeight="1" x14ac:dyDescent="0.3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hidden="1" customHeight="1" x14ac:dyDescent="0.3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hidden="1" customHeight="1" x14ac:dyDescent="0.3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hidden="1" customHeight="1" x14ac:dyDescent="0.3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hidden="1" customHeight="1" x14ac:dyDescent="0.3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hidden="1" customHeight="1" x14ac:dyDescent="0.3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hidden="1" customHeight="1" x14ac:dyDescent="0.3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hidden="1" customHeight="1" x14ac:dyDescent="0.3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hidden="1" customHeight="1" x14ac:dyDescent="0.3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hidden="1" customHeight="1" x14ac:dyDescent="0.3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hidden="1" customHeight="1" x14ac:dyDescent="0.3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hidden="1" customHeight="1" x14ac:dyDescent="0.3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hidden="1" customHeight="1" x14ac:dyDescent="0.3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hidden="1" customHeight="1" x14ac:dyDescent="0.3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hidden="1" customHeight="1" x14ac:dyDescent="0.3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hidden="1" customHeight="1" x14ac:dyDescent="0.3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hidden="1" customHeight="1" x14ac:dyDescent="0.3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hidden="1" customHeight="1" x14ac:dyDescent="0.3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hidden="1" customHeight="1" x14ac:dyDescent="0.3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hidden="1" customHeight="1" x14ac:dyDescent="0.3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hidden="1" customHeight="1" x14ac:dyDescent="0.3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hidden="1" customHeight="1" x14ac:dyDescent="0.3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hidden="1" customHeight="1" x14ac:dyDescent="0.3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hidden="1" customHeight="1" x14ac:dyDescent="0.3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hidden="1" customHeight="1" x14ac:dyDescent="0.3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hidden="1" customHeight="1" x14ac:dyDescent="0.3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hidden="1" customHeight="1" x14ac:dyDescent="0.3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hidden="1" customHeight="1" x14ac:dyDescent="0.3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hidden="1" customHeight="1" x14ac:dyDescent="0.3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hidden="1" customHeight="1" x14ac:dyDescent="0.3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hidden="1" customHeight="1" x14ac:dyDescent="0.3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hidden="1" customHeight="1" x14ac:dyDescent="0.3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hidden="1" customHeight="1" x14ac:dyDescent="0.3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hidden="1" customHeight="1" x14ac:dyDescent="0.3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hidden="1" customHeight="1" x14ac:dyDescent="0.3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hidden="1" customHeight="1" x14ac:dyDescent="0.3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hidden="1" customHeight="1" x14ac:dyDescent="0.3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hidden="1" customHeight="1" x14ac:dyDescent="0.3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hidden="1" customHeight="1" x14ac:dyDescent="0.3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hidden="1" customHeight="1" x14ac:dyDescent="0.3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hidden="1" customHeight="1" x14ac:dyDescent="0.3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hidden="1" customHeight="1" x14ac:dyDescent="0.3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hidden="1" customHeight="1" x14ac:dyDescent="0.3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hidden="1" customHeight="1" x14ac:dyDescent="0.3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hidden="1" customHeight="1" x14ac:dyDescent="0.3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hidden="1" customHeight="1" x14ac:dyDescent="0.3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hidden="1" customHeight="1" x14ac:dyDescent="0.3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hidden="1" customHeight="1" x14ac:dyDescent="0.3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hidden="1" customHeight="1" x14ac:dyDescent="0.3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hidden="1" customHeight="1" x14ac:dyDescent="0.3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hidden="1" customHeight="1" x14ac:dyDescent="0.3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hidden="1" customHeight="1" x14ac:dyDescent="0.3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hidden="1" customHeight="1" x14ac:dyDescent="0.3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hidden="1" customHeight="1" x14ac:dyDescent="0.3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hidden="1" customHeight="1" x14ac:dyDescent="0.3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hidden="1" customHeight="1" x14ac:dyDescent="0.3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hidden="1" customHeight="1" x14ac:dyDescent="0.3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hidden="1" customHeight="1" x14ac:dyDescent="0.3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hidden="1" customHeight="1" x14ac:dyDescent="0.3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hidden="1" customHeight="1" x14ac:dyDescent="0.3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hidden="1" customHeight="1" x14ac:dyDescent="0.3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hidden="1" customHeight="1" x14ac:dyDescent="0.3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hidden="1" customHeight="1" x14ac:dyDescent="0.3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hidden="1" customHeight="1" x14ac:dyDescent="0.3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hidden="1" customHeight="1" x14ac:dyDescent="0.3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hidden="1" customHeight="1" x14ac:dyDescent="0.3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hidden="1" customHeight="1" x14ac:dyDescent="0.3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hidden="1" customHeight="1" x14ac:dyDescent="0.3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hidden="1" customHeight="1" x14ac:dyDescent="0.3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hidden="1" customHeight="1" x14ac:dyDescent="0.3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hidden="1" customHeight="1" x14ac:dyDescent="0.3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hidden="1" customHeight="1" x14ac:dyDescent="0.3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hidden="1" customHeight="1" x14ac:dyDescent="0.3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hidden="1" customHeight="1" x14ac:dyDescent="0.3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hidden="1" customHeight="1" x14ac:dyDescent="0.3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hidden="1" customHeight="1" x14ac:dyDescent="0.3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hidden="1" customHeight="1" x14ac:dyDescent="0.3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hidden="1" customHeight="1" x14ac:dyDescent="0.3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hidden="1" customHeight="1" x14ac:dyDescent="0.3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hidden="1" customHeight="1" x14ac:dyDescent="0.3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hidden="1" customHeight="1" x14ac:dyDescent="0.3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hidden="1" customHeight="1" x14ac:dyDescent="0.3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hidden="1" customHeight="1" x14ac:dyDescent="0.3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hidden="1" customHeight="1" x14ac:dyDescent="0.3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hidden="1" customHeight="1" x14ac:dyDescent="0.3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hidden="1" customHeight="1" x14ac:dyDescent="0.3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hidden="1" customHeight="1" x14ac:dyDescent="0.3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hidden="1" customHeight="1" x14ac:dyDescent="0.3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hidden="1" customHeight="1" x14ac:dyDescent="0.3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hidden="1" customHeight="1" x14ac:dyDescent="0.3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hidden="1" customHeight="1" x14ac:dyDescent="0.3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hidden="1" customHeight="1" x14ac:dyDescent="0.3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hidden="1" customHeight="1" x14ac:dyDescent="0.3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hidden="1" customHeight="1" x14ac:dyDescent="0.3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hidden="1" customHeight="1" x14ac:dyDescent="0.3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hidden="1" customHeight="1" x14ac:dyDescent="0.3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hidden="1" customHeight="1" x14ac:dyDescent="0.3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hidden="1" customHeight="1" x14ac:dyDescent="0.3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hidden="1" customHeight="1" x14ac:dyDescent="0.3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hidden="1" customHeight="1" x14ac:dyDescent="0.3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hidden="1" customHeight="1" x14ac:dyDescent="0.3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hidden="1" customHeight="1" x14ac:dyDescent="0.3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hidden="1" customHeight="1" x14ac:dyDescent="0.3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hidden="1" customHeight="1" x14ac:dyDescent="0.3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hidden="1" customHeight="1" x14ac:dyDescent="0.3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hidden="1" customHeight="1" x14ac:dyDescent="0.3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hidden="1" customHeight="1" x14ac:dyDescent="0.3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hidden="1" customHeight="1" x14ac:dyDescent="0.3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hidden="1" customHeight="1" x14ac:dyDescent="0.3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hidden="1" customHeight="1" x14ac:dyDescent="0.3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hidden="1" customHeight="1" x14ac:dyDescent="0.3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hidden="1" customHeight="1" x14ac:dyDescent="0.3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hidden="1" customHeight="1" x14ac:dyDescent="0.3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hidden="1" customHeight="1" x14ac:dyDescent="0.3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hidden="1" customHeight="1" x14ac:dyDescent="0.3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hidden="1" customHeight="1" x14ac:dyDescent="0.3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hidden="1" customHeight="1" x14ac:dyDescent="0.3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hidden="1" customHeight="1" x14ac:dyDescent="0.3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hidden="1" customHeight="1" x14ac:dyDescent="0.3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hidden="1" customHeight="1" x14ac:dyDescent="0.3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hidden="1" customHeight="1" x14ac:dyDescent="0.3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hidden="1" customHeight="1" x14ac:dyDescent="0.3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hidden="1" customHeight="1" x14ac:dyDescent="0.3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hidden="1" customHeight="1" x14ac:dyDescent="0.3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hidden="1" customHeight="1" x14ac:dyDescent="0.3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hidden="1" customHeight="1" x14ac:dyDescent="0.3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hidden="1" customHeight="1" x14ac:dyDescent="0.3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hidden="1" customHeight="1" x14ac:dyDescent="0.3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hidden="1" customHeight="1" x14ac:dyDescent="0.3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hidden="1" customHeight="1" x14ac:dyDescent="0.3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hidden="1" customHeight="1" x14ac:dyDescent="0.3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hidden="1" customHeight="1" x14ac:dyDescent="0.3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hidden="1" customHeight="1" x14ac:dyDescent="0.3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hidden="1" customHeight="1" x14ac:dyDescent="0.3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hidden="1" customHeight="1" x14ac:dyDescent="0.3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hidden="1" customHeight="1" x14ac:dyDescent="0.3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hidden="1" customHeight="1" x14ac:dyDescent="0.3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hidden="1" customHeight="1" x14ac:dyDescent="0.3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hidden="1" customHeight="1" x14ac:dyDescent="0.3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hidden="1" customHeight="1" x14ac:dyDescent="0.3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hidden="1" customHeight="1" x14ac:dyDescent="0.3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hidden="1" customHeight="1" x14ac:dyDescent="0.3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hidden="1" customHeight="1" x14ac:dyDescent="0.3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hidden="1" customHeight="1" x14ac:dyDescent="0.3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hidden="1" customHeight="1" x14ac:dyDescent="0.3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hidden="1" customHeight="1" x14ac:dyDescent="0.3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hidden="1" customHeight="1" x14ac:dyDescent="0.3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hidden="1" customHeight="1" x14ac:dyDescent="0.3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hidden="1" customHeight="1" x14ac:dyDescent="0.3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hidden="1" customHeight="1" x14ac:dyDescent="0.3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hidden="1" customHeight="1" x14ac:dyDescent="0.3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hidden="1" customHeight="1" x14ac:dyDescent="0.3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hidden="1" customHeight="1" x14ac:dyDescent="0.3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hidden="1" customHeight="1" x14ac:dyDescent="0.3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hidden="1" customHeight="1" x14ac:dyDescent="0.3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hidden="1" customHeight="1" x14ac:dyDescent="0.3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hidden="1" customHeight="1" x14ac:dyDescent="0.3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hidden="1" customHeight="1" x14ac:dyDescent="0.3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hidden="1" customHeight="1" x14ac:dyDescent="0.3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hidden="1" customHeight="1" x14ac:dyDescent="0.3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hidden="1" customHeight="1" x14ac:dyDescent="0.3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hidden="1" customHeight="1" x14ac:dyDescent="0.3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hidden="1" customHeight="1" x14ac:dyDescent="0.3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hidden="1" customHeight="1" x14ac:dyDescent="0.3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hidden="1" customHeight="1" x14ac:dyDescent="0.3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hidden="1" customHeight="1" x14ac:dyDescent="0.3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hidden="1" customHeight="1" x14ac:dyDescent="0.3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hidden="1" customHeight="1" x14ac:dyDescent="0.3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hidden="1" customHeight="1" x14ac:dyDescent="0.3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hidden="1" customHeight="1" x14ac:dyDescent="0.3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hidden="1" customHeight="1" x14ac:dyDescent="0.3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hidden="1" customHeight="1" x14ac:dyDescent="0.3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hidden="1" customHeight="1" x14ac:dyDescent="0.3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hidden="1" customHeight="1" x14ac:dyDescent="0.3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hidden="1" customHeight="1" x14ac:dyDescent="0.3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hidden="1" customHeight="1" x14ac:dyDescent="0.3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hidden="1" customHeight="1" x14ac:dyDescent="0.3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hidden="1" customHeight="1" x14ac:dyDescent="0.3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hidden="1" customHeight="1" x14ac:dyDescent="0.3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hidden="1" customHeight="1" x14ac:dyDescent="0.3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hidden="1" customHeight="1" x14ac:dyDescent="0.3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hidden="1" customHeight="1" x14ac:dyDescent="0.3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hidden="1" customHeight="1" x14ac:dyDescent="0.3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hidden="1" customHeight="1" x14ac:dyDescent="0.3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hidden="1" customHeight="1" x14ac:dyDescent="0.3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hidden="1" customHeight="1" x14ac:dyDescent="0.3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hidden="1" customHeight="1" x14ac:dyDescent="0.3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hidden="1" customHeight="1" x14ac:dyDescent="0.3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hidden="1" customHeight="1" x14ac:dyDescent="0.3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hidden="1" customHeight="1" x14ac:dyDescent="0.3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hidden="1" customHeight="1" x14ac:dyDescent="0.3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hidden="1" customHeight="1" x14ac:dyDescent="0.3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hidden="1" customHeight="1" x14ac:dyDescent="0.3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hidden="1" customHeight="1" x14ac:dyDescent="0.3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hidden="1" customHeight="1" x14ac:dyDescent="0.3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hidden="1" customHeight="1" x14ac:dyDescent="0.3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hidden="1" customHeight="1" x14ac:dyDescent="0.3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hidden="1" customHeight="1" x14ac:dyDescent="0.3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hidden="1" customHeight="1" x14ac:dyDescent="0.3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hidden="1" customHeight="1" x14ac:dyDescent="0.3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hidden="1" customHeight="1" x14ac:dyDescent="0.3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hidden="1" customHeight="1" x14ac:dyDescent="0.3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hidden="1" customHeight="1" x14ac:dyDescent="0.3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hidden="1" customHeight="1" x14ac:dyDescent="0.3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hidden="1" customHeight="1" x14ac:dyDescent="0.3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hidden="1" customHeight="1" x14ac:dyDescent="0.3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hidden="1" customHeight="1" x14ac:dyDescent="0.3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hidden="1" customHeight="1" x14ac:dyDescent="0.3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hidden="1" customHeight="1" x14ac:dyDescent="0.3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hidden="1" customHeight="1" x14ac:dyDescent="0.3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hidden="1" customHeight="1" x14ac:dyDescent="0.3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hidden="1" customHeight="1" x14ac:dyDescent="0.3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hidden="1" customHeight="1" x14ac:dyDescent="0.3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hidden="1" customHeight="1" x14ac:dyDescent="0.3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hidden="1" customHeight="1" x14ac:dyDescent="0.3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hidden="1" customHeight="1" x14ac:dyDescent="0.3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hidden="1" customHeight="1" x14ac:dyDescent="0.3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hidden="1" customHeight="1" x14ac:dyDescent="0.3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hidden="1" customHeight="1" x14ac:dyDescent="0.3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hidden="1" customHeight="1" x14ac:dyDescent="0.3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hidden="1" customHeight="1" x14ac:dyDescent="0.3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hidden="1" customHeight="1" x14ac:dyDescent="0.3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hidden="1" customHeight="1" x14ac:dyDescent="0.3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hidden="1" customHeight="1" x14ac:dyDescent="0.3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hidden="1" customHeight="1" x14ac:dyDescent="0.3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hidden="1" customHeight="1" x14ac:dyDescent="0.3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hidden="1" customHeight="1" x14ac:dyDescent="0.3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hidden="1" customHeight="1" x14ac:dyDescent="0.3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hidden="1" customHeight="1" x14ac:dyDescent="0.3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hidden="1" customHeight="1" x14ac:dyDescent="0.3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hidden="1" customHeight="1" x14ac:dyDescent="0.3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hidden="1" customHeight="1" x14ac:dyDescent="0.3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hidden="1" customHeight="1" x14ac:dyDescent="0.3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hidden="1" customHeight="1" x14ac:dyDescent="0.3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hidden="1" customHeight="1" x14ac:dyDescent="0.3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hidden="1" customHeight="1" x14ac:dyDescent="0.3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hidden="1" customHeight="1" x14ac:dyDescent="0.3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hidden="1" customHeight="1" x14ac:dyDescent="0.3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hidden="1" customHeight="1" x14ac:dyDescent="0.3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hidden="1" customHeight="1" x14ac:dyDescent="0.3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hidden="1" customHeight="1" x14ac:dyDescent="0.3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hidden="1" customHeight="1" x14ac:dyDescent="0.3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hidden="1" customHeight="1" x14ac:dyDescent="0.3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hidden="1" customHeight="1" x14ac:dyDescent="0.3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hidden="1" customHeight="1" x14ac:dyDescent="0.3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hidden="1" customHeight="1" x14ac:dyDescent="0.3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hidden="1" customHeight="1" x14ac:dyDescent="0.3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hidden="1" customHeight="1" x14ac:dyDescent="0.3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hidden="1" customHeight="1" x14ac:dyDescent="0.3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hidden="1" customHeight="1" x14ac:dyDescent="0.3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hidden="1" customHeight="1" x14ac:dyDescent="0.3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hidden="1" customHeight="1" x14ac:dyDescent="0.3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hidden="1" customHeight="1" x14ac:dyDescent="0.3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hidden="1" customHeight="1" x14ac:dyDescent="0.3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hidden="1" customHeight="1" x14ac:dyDescent="0.3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hidden="1" customHeight="1" x14ac:dyDescent="0.3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hidden="1" customHeight="1" x14ac:dyDescent="0.3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hidden="1" customHeight="1" x14ac:dyDescent="0.3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hidden="1" customHeight="1" x14ac:dyDescent="0.3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hidden="1" customHeight="1" x14ac:dyDescent="0.3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hidden="1" customHeight="1" x14ac:dyDescent="0.3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hidden="1" customHeight="1" x14ac:dyDescent="0.3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hidden="1" customHeight="1" x14ac:dyDescent="0.3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hidden="1" customHeight="1" x14ac:dyDescent="0.3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hidden="1" customHeight="1" x14ac:dyDescent="0.3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hidden="1" customHeight="1" x14ac:dyDescent="0.3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hidden="1" customHeight="1" x14ac:dyDescent="0.3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hidden="1" customHeight="1" x14ac:dyDescent="0.3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hidden="1" customHeight="1" x14ac:dyDescent="0.3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hidden="1" customHeight="1" x14ac:dyDescent="0.3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hidden="1" customHeight="1" x14ac:dyDescent="0.3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hidden="1" customHeight="1" x14ac:dyDescent="0.3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hidden="1" customHeight="1" x14ac:dyDescent="0.3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hidden="1" customHeight="1" x14ac:dyDescent="0.3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hidden="1" customHeight="1" x14ac:dyDescent="0.3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hidden="1" customHeight="1" x14ac:dyDescent="0.3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hidden="1" customHeight="1" x14ac:dyDescent="0.3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hidden="1" customHeight="1" x14ac:dyDescent="0.3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hidden="1" customHeight="1" x14ac:dyDescent="0.3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hidden="1" customHeight="1" x14ac:dyDescent="0.3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hidden="1" customHeight="1" x14ac:dyDescent="0.3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hidden="1" customHeight="1" x14ac:dyDescent="0.3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hidden="1" customHeight="1" x14ac:dyDescent="0.3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hidden="1" customHeight="1" x14ac:dyDescent="0.3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hidden="1" customHeight="1" x14ac:dyDescent="0.3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hidden="1" customHeight="1" x14ac:dyDescent="0.3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hidden="1" customHeight="1" x14ac:dyDescent="0.3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hidden="1" customHeight="1" x14ac:dyDescent="0.3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hidden="1" customHeight="1" x14ac:dyDescent="0.3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hidden="1" customHeight="1" x14ac:dyDescent="0.3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hidden="1" customHeight="1" x14ac:dyDescent="0.3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hidden="1" customHeight="1" x14ac:dyDescent="0.3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hidden="1" customHeight="1" x14ac:dyDescent="0.3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hidden="1" customHeight="1" x14ac:dyDescent="0.3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hidden="1" customHeight="1" x14ac:dyDescent="0.3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hidden="1" customHeight="1" x14ac:dyDescent="0.3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hidden="1" customHeight="1" x14ac:dyDescent="0.3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hidden="1" customHeight="1" x14ac:dyDescent="0.3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hidden="1" customHeight="1" x14ac:dyDescent="0.3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hidden="1" customHeight="1" x14ac:dyDescent="0.3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hidden="1" customHeight="1" x14ac:dyDescent="0.3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hidden="1" customHeight="1" x14ac:dyDescent="0.3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hidden="1" customHeight="1" x14ac:dyDescent="0.3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hidden="1" customHeight="1" x14ac:dyDescent="0.3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hidden="1" customHeight="1" x14ac:dyDescent="0.3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hidden="1" customHeight="1" x14ac:dyDescent="0.3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hidden="1" customHeight="1" x14ac:dyDescent="0.3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hidden="1" customHeight="1" x14ac:dyDescent="0.3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hidden="1" customHeight="1" x14ac:dyDescent="0.3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hidden="1" customHeight="1" x14ac:dyDescent="0.3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hidden="1" customHeight="1" x14ac:dyDescent="0.3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hidden="1" customHeight="1" x14ac:dyDescent="0.3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hidden="1" customHeight="1" x14ac:dyDescent="0.3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hidden="1" customHeight="1" x14ac:dyDescent="0.3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hidden="1" customHeight="1" x14ac:dyDescent="0.3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hidden="1" customHeight="1" x14ac:dyDescent="0.3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hidden="1" customHeight="1" x14ac:dyDescent="0.3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hidden="1" customHeight="1" x14ac:dyDescent="0.3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hidden="1" customHeight="1" x14ac:dyDescent="0.3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hidden="1" customHeight="1" x14ac:dyDescent="0.3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hidden="1" customHeight="1" x14ac:dyDescent="0.3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hidden="1" customHeight="1" x14ac:dyDescent="0.3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hidden="1" customHeight="1" x14ac:dyDescent="0.3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hidden="1" customHeight="1" x14ac:dyDescent="0.3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hidden="1" customHeight="1" x14ac:dyDescent="0.3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hidden="1" customHeight="1" x14ac:dyDescent="0.3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hidden="1" customHeight="1" x14ac:dyDescent="0.3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hidden="1" customHeight="1" x14ac:dyDescent="0.3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hidden="1" customHeight="1" x14ac:dyDescent="0.3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hidden="1" customHeight="1" x14ac:dyDescent="0.3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hidden="1" customHeight="1" x14ac:dyDescent="0.3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hidden="1" customHeight="1" x14ac:dyDescent="0.3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hidden="1" customHeight="1" x14ac:dyDescent="0.3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hidden="1" customHeight="1" x14ac:dyDescent="0.3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hidden="1" customHeight="1" x14ac:dyDescent="0.3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hidden="1" customHeight="1" x14ac:dyDescent="0.3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hidden="1" customHeight="1" x14ac:dyDescent="0.3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hidden="1" customHeight="1" x14ac:dyDescent="0.3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hidden="1" customHeight="1" x14ac:dyDescent="0.3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hidden="1" customHeight="1" x14ac:dyDescent="0.3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hidden="1" customHeight="1" x14ac:dyDescent="0.3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hidden="1" customHeight="1" x14ac:dyDescent="0.3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hidden="1" customHeight="1" x14ac:dyDescent="0.3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hidden="1" customHeight="1" x14ac:dyDescent="0.3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hidden="1" customHeight="1" x14ac:dyDescent="0.3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hidden="1" customHeight="1" x14ac:dyDescent="0.3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hidden="1" customHeight="1" x14ac:dyDescent="0.3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hidden="1" customHeight="1" x14ac:dyDescent="0.3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hidden="1" customHeight="1" x14ac:dyDescent="0.3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hidden="1" customHeight="1" x14ac:dyDescent="0.3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hidden="1" customHeight="1" x14ac:dyDescent="0.3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hidden="1" customHeight="1" x14ac:dyDescent="0.3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hidden="1" customHeight="1" x14ac:dyDescent="0.3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hidden="1" customHeight="1" x14ac:dyDescent="0.3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hidden="1" customHeight="1" x14ac:dyDescent="0.3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hidden="1" customHeight="1" x14ac:dyDescent="0.3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hidden="1" customHeight="1" x14ac:dyDescent="0.3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hidden="1" customHeight="1" x14ac:dyDescent="0.3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hidden="1" customHeight="1" x14ac:dyDescent="0.3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hidden="1" customHeight="1" x14ac:dyDescent="0.3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hidden="1" customHeight="1" x14ac:dyDescent="0.3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hidden="1" customHeight="1" x14ac:dyDescent="0.3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hidden="1" customHeight="1" x14ac:dyDescent="0.3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hidden="1" customHeight="1" x14ac:dyDescent="0.3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hidden="1" customHeight="1" x14ac:dyDescent="0.3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hidden="1" customHeight="1" x14ac:dyDescent="0.3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hidden="1" customHeight="1" x14ac:dyDescent="0.3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hidden="1" customHeight="1" x14ac:dyDescent="0.3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hidden="1" customHeight="1" x14ac:dyDescent="0.3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hidden="1" customHeight="1" x14ac:dyDescent="0.3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hidden="1" customHeight="1" x14ac:dyDescent="0.3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hidden="1" customHeight="1" x14ac:dyDescent="0.3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hidden="1" customHeight="1" x14ac:dyDescent="0.3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hidden="1" customHeight="1" x14ac:dyDescent="0.3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hidden="1" customHeight="1" x14ac:dyDescent="0.3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hidden="1" customHeight="1" x14ac:dyDescent="0.3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hidden="1" customHeight="1" x14ac:dyDescent="0.3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hidden="1" customHeight="1" x14ac:dyDescent="0.3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hidden="1" customHeight="1" x14ac:dyDescent="0.3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hidden="1" customHeight="1" x14ac:dyDescent="0.3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hidden="1" customHeight="1" x14ac:dyDescent="0.3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hidden="1" customHeight="1" x14ac:dyDescent="0.3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hidden="1" customHeight="1" x14ac:dyDescent="0.3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hidden="1" customHeight="1" x14ac:dyDescent="0.3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hidden="1" customHeight="1" x14ac:dyDescent="0.3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S6004" xr:uid="{0739AAAC-89A0-4907-B1C9-C9A11AC67F15}">
    <filterColumn colId="65">
      <filters>
        <filter val="Yes"/>
      </filters>
    </filterColumn>
  </autoFilter>
  <conditionalFormatting sqref="Y5:Y21">
    <cfRule type="duplicateValues" dxfId="1" priority="2"/>
  </conditionalFormatting>
  <conditionalFormatting sqref="Y22:Y39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2026-06-08T04:27:28Z</dcterms:modified>
</cp:coreProperties>
</file>