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70/"/>
    </mc:Choice>
  </mc:AlternateContent>
  <xr:revisionPtr revIDLastSave="273" documentId="13_ncr:1_{9E2100A7-F0ED-4CB9-9C71-FA59EADABC97}" xr6:coauthVersionLast="47" xr6:coauthVersionMax="47" xr10:uidLastSave="{21A898C0-DFF8-4231-92EA-92750F5AAC9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<sst xmlns="http://schemas.openxmlformats.org/spreadsheetml/2006/main" count="753" uniqueCount="390">
  <si>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</si>
  <si>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</si>
  <si>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</si>
  <si>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</si>
  <si>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</si>
  <si>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</si>
  <si>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</si>
  <si>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</si>
  <si>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</si>
  <si>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</si>
  <si>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</si>
  <si>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</si>
  <si>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</si>
  <si>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</si>
  <si>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</si>
  <si>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</si>
  <si>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</si>
  <si>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</si>
  <si>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</si>
  <si>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</si>
  <si>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</si>
  <si>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</si>
  <si>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</si>
  <si>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</si>
  <si>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</si>
  <si>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</si>
  <si>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</si>
  <si>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</si>
  <si>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</si>
  <si>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</si>
  <si>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</si>
  <si>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</si>
  <si>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</si>
  <si>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</si>
  <si>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</si>
  <si>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</si>
  <si>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</si>
  <si>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</si>
  <si>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</si>
  <si>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</si>
  <si>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</si>
  <si>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</si>
  <si>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</si>
  <si>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</si>
  <si>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</si>
  <si>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</si>
  <si>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</si>
  <si>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</si>
  <si>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</si>
  <si>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</si>
  <si>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</si>
  <si>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</si>
  <si>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</si>
  <si>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</si>
  <si>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</si>
  <si>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</si>
  <si>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</si>
  <si>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</si>
  <si>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</si>
  <si>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</si>
  <si>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</si>
  <si>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</si>
  <si>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</si>
  <si>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</si>
  <si>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</si>
  <si>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</si>
  <si>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</si>
  <si>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</si>
  <si>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</si>
  <si>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</si>
  <si>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</si>
  <si>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</si>
  <si>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</si>
  <si>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</si>
  <si>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</si>
  <si>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</si>
  <si>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</si>
  <si>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</si>
  <si>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</si>
  <si>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</si>
  <si>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</si>
  <si>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</si>
  <si>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</si>
  <si>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</si>
  <si>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</si>
  <si>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</si>
  <si>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</si>
  <si>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</si>
  <si>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</si>
  <si>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</si>
  <si>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</si>
  <si>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</si>
  <si>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</si>
  <si>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</si>
  <si>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</si>
  <si>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</si>
  <si>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</si>
  <si>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</si>
  <si>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</si>
  <si>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</si>
  <si>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</si>
  <si>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</si>
  <si>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</si>
  <si>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</si>
  <si>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</si>
  <si>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</si>
  <si>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</si>
  <si>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</si>
  <si>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</si>
  <si>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</si>
  <si>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</si>
  <si>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</si>
  <si>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</si>
  <si>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</si>
  <si>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</si>
  <si>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</si>
  <si>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</si>
  <si>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</si>
  <si>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</si>
  <si>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</si>
  <si>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</si>
  <si>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</si>
  <si>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</si>
  <si>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</si>
  <si>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</si>
  <si>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</si>
  <si>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</si>
  <si>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</si>
  <si>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</si>
  <si>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</si>
  <si>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</si>
  <si>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</si>
  <si>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</si>
  <si>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</si>
  <si>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</si>
  <si>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</si>
  <si>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</si>
  <si>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</si>
  <si>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</si>
  <si>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</si>
  <si>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</si>
  <si>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</si>
  <si>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</si>
  <si>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</si>
  <si>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</si>
  <si>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</si>
  <si>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</si>
  <si>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</si>
  <si>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</si>
  <si>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</si>
  <si>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</si>
  <si>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</si>
  <si>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</si>
  <si>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</si>
  <si>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</si>
  <si>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</si>
  <si>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</si>
  <si>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</si>
  <si>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</si>
  <si>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</si>
  <si>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</si>
  <si>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</si>
  <si>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</si>
  <si>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</si>
  <si>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</si>
  <si>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</si>
  <si>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</si>
  <si>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</si>
  <si>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</si>
  <si>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</si>
  <si>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</si>
  <si>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</si>
  <si>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</si>
  <si>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</si>
  <si>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</si>
  <si>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</si>
  <si>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</si>
  <si>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</si>
  <si>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</si>
  <si>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</si>
  <si>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</si>
  <si>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</si>
  <si>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</si>
  <si>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</si>
  <si>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</si>
  <si>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</si>
  <si>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</si>
  <si>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</si>
  <si>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</si>
  <si>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</si>
  <si>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</si>
  <si>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</si>
  <si>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</si>
  <si>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</si>
  <si>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</si>
  <si>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</si>
  <si>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</si>
  <si>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</si>
  <si>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</si>
  <si>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</si>
  <si>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</si>
  <si>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</si>
  <si>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</si>
  <si>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</si>
  <si>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</si>
  <si>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</si>
  <si>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</si>
  <si>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</si>
  <si>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</si>
  <si>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</si>
  <si>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</si>
  <si>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</si>
  <si>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</si>
  <si>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</si>
  <si>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</si>
  <si>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</si>
  <si>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</si>
  <si>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</si>
  <si>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</si>
  <si>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</si>
  <si>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</si>
  <si>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</si>
  <si>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</si>
  <si>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</si>
  <si>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</si>
  <si>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</si>
  <si>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</si>
  <si>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</si>
  <si>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</si>
  <si>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</si>
  <si>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</si>
  <si>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</si>
  <si>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</si>
  <si>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</si>
  <si>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</si>
  <si>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</si>
  <si>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</si>
  <si>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</si>
  <si>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</si>
  <si>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</si>
  <si>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</si>
  <si>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</si>
  <si>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</si>
  <si>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</si>
  <si>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</si>
  <si>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</si>
  <si>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</si>
  <si>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</si>
  <si>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</si>
  <si>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</si>
  <si>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</si>
  <si>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</si>
  <si>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</si>
  <si>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</si>
  <si>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</si>
  <si>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</si>
  <si>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Bhadrak</t>
  </si>
  <si>
    <t>Odisha</t>
  </si>
  <si>
    <t>Dual Staff</t>
  </si>
  <si>
    <t>Available &amp; Updated</t>
  </si>
  <si>
    <t>BM</t>
  </si>
  <si>
    <t>LO</t>
  </si>
  <si>
    <t>East</t>
  </si>
  <si>
    <t>Abhijit Rout/SF0075084</t>
  </si>
  <si>
    <t>Terminated</t>
  </si>
  <si>
    <t>OR1616</t>
  </si>
  <si>
    <t>Mangalpur</t>
  </si>
  <si>
    <t>Jajpur Town</t>
  </si>
  <si>
    <t>R</t>
  </si>
  <si>
    <t>Anil Kumar Behera</t>
  </si>
  <si>
    <t>SF0063616</t>
  </si>
  <si>
    <t>L</t>
  </si>
  <si>
    <t>Amaresh Muduli</t>
  </si>
  <si>
    <t>SF0100223</t>
  </si>
  <si>
    <t>FN26-27-00370</t>
  </si>
  <si>
    <t>Akash ChandraMalik</t>
  </si>
  <si>
    <t>SF0063651</t>
  </si>
  <si>
    <t>Business</t>
  </si>
  <si>
    <t>Jajapur Town</t>
  </si>
  <si>
    <t>Bindhanandi Pur</t>
  </si>
  <si>
    <t>SF0103199</t>
  </si>
  <si>
    <t>Sipra Mohanty</t>
  </si>
  <si>
    <t>529901</t>
  </si>
  <si>
    <t>LIKI</t>
  </si>
  <si>
    <t>Chetana Loans-Montly-Migrated</t>
  </si>
  <si>
    <t>SID951374342082</t>
  </si>
  <si>
    <t>OBC</t>
  </si>
  <si>
    <t>HINDU</t>
  </si>
  <si>
    <t>Agriculture &amp; Farming</t>
  </si>
  <si>
    <t>MALLI</t>
  </si>
  <si>
    <t>Blue Lemon Loans-Monthly-Migrated</t>
  </si>
  <si>
    <t>HOUSE PURPUSE</t>
  </si>
  <si>
    <t>CID100801332</t>
  </si>
  <si>
    <t>TIKINA KUNDA   (W/O : NAROTAM)</t>
  </si>
  <si>
    <t>Chetana</t>
  </si>
  <si>
    <t>CID100801333</t>
  </si>
  <si>
    <t>Acid Making</t>
  </si>
  <si>
    <t>MANARAMA KUNDU</t>
  </si>
  <si>
    <t>SID951374838814</t>
  </si>
  <si>
    <t>SWAPNARANI BARICK</t>
  </si>
  <si>
    <t>CID100802740</t>
  </si>
  <si>
    <t>EBC</t>
  </si>
  <si>
    <t xml:space="preserve">SANTILATA PRUSTY </t>
  </si>
  <si>
    <t>SID951374832376</t>
  </si>
  <si>
    <t>GENERAL</t>
  </si>
  <si>
    <t>ANAPURNA KUNDU</t>
  </si>
  <si>
    <t>ppppp 529901 G3</t>
  </si>
  <si>
    <t>SSF3901745</t>
  </si>
  <si>
    <t>ARATI GURU</t>
  </si>
  <si>
    <t>omm</t>
  </si>
  <si>
    <t>SSF4456164</t>
  </si>
  <si>
    <t>SHAILENDRI PADIARY</t>
  </si>
  <si>
    <t>Unnati</t>
  </si>
  <si>
    <t>Consumer Durable</t>
  </si>
  <si>
    <t>Mobile</t>
  </si>
  <si>
    <t>13-Jul-2020</t>
  </si>
  <si>
    <t>05</t>
  </si>
  <si>
    <t>2</t>
  </si>
  <si>
    <t>7.54 Yrs</t>
  </si>
  <si>
    <t>13 Jul 2020</t>
  </si>
  <si>
    <t>&gt; 6 to 10 Years</t>
  </si>
  <si>
    <t>28-Aug-2022</t>
  </si>
  <si>
    <t>Open</t>
  </si>
  <si>
    <t/>
  </si>
  <si>
    <t>03-Oct-2020</t>
  </si>
  <si>
    <t>24-Apr-2022</t>
  </si>
  <si>
    <t>25-Mar-2021</t>
  </si>
  <si>
    <t>7</t>
  </si>
  <si>
    <t>7.42 Yrs</t>
  </si>
  <si>
    <t>23 Sep 2020</t>
  </si>
  <si>
    <t>21-Mar-2024</t>
  </si>
  <si>
    <t>17-Jun-2022</t>
  </si>
  <si>
    <t>10</t>
  </si>
  <si>
    <t>7.38 Yrs</t>
  </si>
  <si>
    <t>02-Aug-2022</t>
  </si>
  <si>
    <t>29-Jun-2024</t>
  </si>
  <si>
    <t>30-Sep-2025</t>
  </si>
  <si>
    <t>3</t>
  </si>
  <si>
    <t>7.15 Yrs</t>
  </si>
  <si>
    <t>26 Mar 2021</t>
  </si>
  <si>
    <t>06-Jan-2026</t>
  </si>
  <si>
    <t>18-Nov-2022</t>
  </si>
  <si>
    <t>7.17 Yrs</t>
  </si>
  <si>
    <t>02-Jan-2023</t>
  </si>
  <si>
    <t>26-Dec-2023</t>
  </si>
  <si>
    <t>01-Dec-2022</t>
  </si>
  <si>
    <t>21-Mar-2025</t>
  </si>
  <si>
    <t>31-Dec-2024</t>
  </si>
  <si>
    <t>25-May-2023</t>
  </si>
  <si>
    <t>1</t>
  </si>
  <si>
    <t>2.99 Yrs</t>
  </si>
  <si>
    <t>25 May 2023</t>
  </si>
  <si>
    <t>&gt; 2 to 4 Years</t>
  </si>
  <si>
    <t>02-Jul-2023</t>
  </si>
  <si>
    <t>28-Aug-2024</t>
  </si>
  <si>
    <t>30-Jun-2025</t>
  </si>
  <si>
    <t>06-Sep-2023</t>
  </si>
  <si>
    <t>2.70 Yrs</t>
  </si>
  <si>
    <t>06 Sep 2023</t>
  </si>
  <si>
    <t>06-Nov-2023</t>
  </si>
  <si>
    <t>01-Oct-2024</t>
  </si>
  <si>
    <t>31-Mar-2025</t>
  </si>
  <si>
    <t>05-Mar-2024</t>
  </si>
  <si>
    <t>0</t>
  </si>
  <si>
    <t>01-Apr-2024</t>
  </si>
  <si>
    <t>05-Feb-2025</t>
  </si>
  <si>
    <t>05-Aug-2024</t>
  </si>
  <si>
    <t>CDL-1</t>
  </si>
  <si>
    <t>02-Sep-2024</t>
  </si>
  <si>
    <t>Loan card Verified no Fraud Identified.</t>
  </si>
  <si>
    <t>Verify Only Borrower Statement Loan card not Available for Verification.</t>
  </si>
  <si>
    <t>Unable to Verify due to Both Borrower and Loan card not Available.</t>
  </si>
  <si>
    <t>7377474253</t>
  </si>
  <si>
    <t>9337047837</t>
  </si>
  <si>
    <t>8568646586</t>
  </si>
  <si>
    <t>7873596581</t>
  </si>
  <si>
    <t>8559665532</t>
  </si>
  <si>
    <t>7377798613</t>
  </si>
  <si>
    <t>7789918462</t>
  </si>
  <si>
    <t>8117854137</t>
  </si>
  <si>
    <t>9776610288</t>
  </si>
  <si>
    <t>As Per Cash Receipt Borrower paid Rs-11500/- on Dt.15-03-2024 to LO Akash Chandra Mallick but LO Akash Chandra Mallick entry Rs-1712/- Rest amount Rs-9788/- not posted in FIMO.</t>
  </si>
  <si>
    <t>Biranchi Narayan Swain/SF0003954</t>
  </si>
  <si>
    <t>Santosh Kumar Sahoo/SF0071004</t>
  </si>
  <si>
    <t>Sanjaya Kumar Sahoo/SF0070624</t>
  </si>
  <si>
    <t>Deepak Kujur/SF0101649</t>
  </si>
  <si>
    <t>After CLV Total Fraud Find Rs-11500/- Rs-1712/- Recoverd, Rs-9788/- Net Fraud.</t>
  </si>
  <si>
    <t>Abhijit Rout</t>
  </si>
  <si>
    <t>SF0075084</t>
  </si>
  <si>
    <t>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</si>
</sst>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OR1616</v>
      </c>
      <c r="D5" s="64" t="str">
        <f>IF('Physical Cash at Safe'!D28="Yes", 'Physical Cash at Safe'!A4, 'Borrower Wise Details'!C5)</f>
        <v>Mangalpur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46151</v>
      </c>
      <c r="H5" s="62" t="s">
        <v>277</v>
      </c>
      <c r="I5" s="61">
        <v>46153</v>
      </c>
      <c r="J5" s="79" t="str">
        <f>IF('Physical Cash at Safe'!D28="Yes",'Physical Cash at Safe'!E28,IF('Borrower Wise Details'!D5&lt;&gt;"",'Borrower Wise Details'!D5,""))</f>
        <v>FN26-27-00370</v>
      </c>
      <c r="K5" s="89">
        <v>1</v>
      </c>
      <c r="L5" s="90">
        <v>11500</v>
      </c>
      <c r="M5" s="90">
        <v>1712</v>
      </c>
      <c r="N5" s="90" t="s">
        <v>382</v>
      </c>
      <c r="O5" s="90" t="s">
        <v>383</v>
      </c>
      <c r="P5" s="90" t="s">
        <v>384</v>
      </c>
      <c r="Q5" s="90" t="s">
        <v>385</v>
      </c>
      <c r="R5" s="80" t="str">
        <f>IF('Physical Cash at Safe'!$D$28="Yes", 'Physical Cash at Safe'!$A$28, IF('Borrower Wise Details'!F5&lt;&gt;"", 'Borrower Wise Details'!F5, ""))</f>
        <v>Akash ChandraMalik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SF0063651</v>
      </c>
      <c r="U5" s="83" t="s">
        <v>264</v>
      </c>
      <c r="V5" s="61">
        <v>45679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389</v>
      </c>
      <c r="Z5" s="61">
        <v>46160</v>
      </c>
      <c r="AA5" s="61">
        <v>46164</v>
      </c>
      <c r="AB5" s="61"/>
      <c r="AC5" s="61"/>
      <c r="AD5" s="61"/>
      <c r="AE5" s="61" t="s">
        <v>387</v>
      </c>
      <c r="AF5" s="61" t="s">
        <v>388</v>
      </c>
      <c r="AG5" s="148">
        <v>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11500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1712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9788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46176</v>
      </c>
      <c r="AO5" s="75" t="s">
        <v>386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OR1616</v>
      </c>
      <c r="C5" s="50" t="str">
        <f>IF('Fraud Investigation Report'!D5="", "", 'Fraud Investigation Report'!D5)</f>
        <v>Mangalpur</v>
      </c>
      <c r="D5" s="73" t="str">
        <f>IF(OR('Fraud Investigation Report'!R5="", 'Fraud Investigation Report'!R5=0), "", 'Fraud Investigation Report'!R5)</f>
        <v>Akash ChandraMalik</v>
      </c>
      <c r="E5" s="73" t="str">
        <f>IF(OR('Fraud Investigation Report'!T5="", 'Fraud Investigation Report'!T5=0), "", 'Fraud Investigation Report'!T5)</f>
        <v>SF0063651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FN26-27-00370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11500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11500</v>
      </c>
      <c r="O5" s="104">
        <f>IFERROR('Fraud Investigation Report'!AJ5+'Fraud Investigation Report'!AK5,"")</f>
        <v>1712</v>
      </c>
      <c r="P5" s="103">
        <f>IF(AND(N5="", O5=""), "", IF(O5="", N5, N5 - IF(ISNUMBER(O5), O5, 0)))</f>
        <v>9788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265</v>
      </c>
      <c r="B4" s="41" t="s">
        <v>266</v>
      </c>
      <c r="C4" s="41" t="s">
        <v>267</v>
      </c>
      <c r="D4" s="41" t="s">
        <v>256</v>
      </c>
      <c r="E4" s="41" t="s">
        <v>262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46160</v>
      </c>
      <c r="C6" s="18">
        <v>46157</v>
      </c>
      <c r="D6" s="18">
        <v>46160</v>
      </c>
      <c r="E6" s="19">
        <v>0.29166666666666669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477</v>
      </c>
      <c r="D19" s="30" t="s">
        <v>71</v>
      </c>
      <c r="E19" s="31">
        <f>SUM(E10:E18)</f>
        <v>477</v>
      </c>
    </row>
    <row r="20" spans="1:5" ht="30" customHeight="1" x14ac:dyDescent="0.35">
      <c r="A20" s="163" t="s">
        <v>91</v>
      </c>
      <c r="B20" s="164"/>
      <c r="C20" s="32">
        <v>477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258</v>
      </c>
      <c r="C32" s="37" t="s">
        <v>76</v>
      </c>
      <c r="D32" s="174" t="s">
        <v>259</v>
      </c>
      <c r="E32" s="175"/>
    </row>
    <row r="33" spans="1:5" ht="18" customHeight="1" x14ac:dyDescent="0.35">
      <c r="A33" s="37" t="s">
        <v>77</v>
      </c>
      <c r="B33" s="126" t="s">
        <v>268</v>
      </c>
      <c r="C33" s="39" t="s">
        <v>78</v>
      </c>
      <c r="D33" s="167" t="s">
        <v>271</v>
      </c>
      <c r="E33" s="168"/>
    </row>
    <row r="34" spans="1:5" ht="26" x14ac:dyDescent="0.35">
      <c r="A34" s="39" t="s">
        <v>198</v>
      </c>
      <c r="B34" s="126" t="s">
        <v>269</v>
      </c>
      <c r="C34" s="39" t="s">
        <v>199</v>
      </c>
      <c r="D34" s="169" t="s">
        <v>272</v>
      </c>
      <c r="E34" s="170"/>
    </row>
    <row r="35" spans="1:5" ht="26" x14ac:dyDescent="0.35">
      <c r="A35" s="39" t="s">
        <v>200</v>
      </c>
      <c r="B35" s="126" t="s">
        <v>270</v>
      </c>
      <c r="C35" s="39" t="s">
        <v>202</v>
      </c>
      <c r="D35" s="169" t="s">
        <v>273</v>
      </c>
      <c r="E35" s="170"/>
    </row>
    <row r="36" spans="1:5" ht="25.5" customHeight="1" x14ac:dyDescent="0.35">
      <c r="A36" s="39" t="s">
        <v>201</v>
      </c>
      <c r="B36" s="127" t="s">
        <v>260</v>
      </c>
      <c r="C36" s="39" t="s">
        <v>203</v>
      </c>
      <c r="D36" s="171" t="s">
        <v>261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OR1616</v>
      </c>
      <c r="C5" s="60" t="str">
        <f>IF('Loan Outstanding Report'!$H$5="", "", 'Loan Outstanding Report'!$H$5)</f>
        <v>Mangalpur</v>
      </c>
      <c r="D5" s="128" t="s">
        <v>274</v>
      </c>
      <c r="E5" s="66">
        <v>46160</v>
      </c>
      <c r="F5" s="92" t="s">
        <v>275</v>
      </c>
      <c r="G5" s="49" t="s">
        <v>276</v>
      </c>
      <c r="H5" s="49" t="s">
        <v>261</v>
      </c>
      <c r="I5" s="49" t="s">
        <v>282</v>
      </c>
      <c r="J5" s="49" t="s">
        <v>292</v>
      </c>
      <c r="K5" s="49" t="s">
        <v>293</v>
      </c>
      <c r="L5" s="11">
        <v>31208172</v>
      </c>
      <c r="M5" s="67" t="s">
        <v>326</v>
      </c>
      <c r="N5" s="49">
        <v>8880</v>
      </c>
      <c r="O5" s="49">
        <v>850</v>
      </c>
      <c r="P5" s="67" t="s">
        <v>128</v>
      </c>
      <c r="Q5" s="88">
        <v>45366</v>
      </c>
      <c r="R5" s="49">
        <v>11500</v>
      </c>
      <c r="S5" s="49">
        <v>1712</v>
      </c>
      <c r="T5" s="49">
        <v>0</v>
      </c>
      <c r="U5" s="68">
        <f t="shared" ref="U5:U69" si="0">IF(AND(ISBLANK(R5),ISBLANK(S5),ISBLANK(T5)),"",R5-(S5+T5))</f>
        <v>9788</v>
      </c>
      <c r="V5" s="42" t="s">
        <v>184</v>
      </c>
      <c r="W5" s="69" t="s">
        <v>381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Q1" zoomScale="89" zoomScaleNormal="90" workbookViewId="0">
      <pane ySplit="4" topLeftCell="A7" activePane="bottomLeft" state="frozen"/>
      <selection pane="bottomLeft" activeCell="W7" sqref="W7"/>
    </sheetView>
  </sheetViews>
  <sheetFormatPr defaultColWidth="0" defaultRowHeight="14.5" zeroHeight="1" x14ac:dyDescent="0.35"/>
  <cols>
    <col min="1" max="1" width="8.54296875" style="113" customWidth="1"/>
    <col min="2" max="2" width="6.6328125" style="113" customWidth="1"/>
    <col min="3" max="3" width="8.08984375" style="113" customWidth="1"/>
    <col min="4" max="4" width="8.6328125" style="113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5.453125" style="113" customWidth="1"/>
    <col min="11" max="11" width="7.81640625" style="113" bestFit="1" customWidth="1"/>
    <col min="12" max="12" width="10.90625" style="113" bestFit="1" customWidth="1"/>
    <col min="13" max="13" width="13.81640625" style="113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3.54296875" style="113" customWidth="1"/>
    <col min="18" max="18" width="10.90625" style="113" customWidth="1"/>
    <col min="19" max="19" width="15" style="113" customWidth="1"/>
    <col min="20" max="20" width="12.1796875" style="113" customWidth="1"/>
    <col min="21" max="21" width="6.54296875" style="113" customWidth="1"/>
    <col min="22" max="22" width="8.453125" style="113" customWidth="1"/>
    <col min="23" max="23" width="4.453125" style="113" bestFit="1" customWidth="1"/>
    <col min="24" max="24" width="11.54296875" style="113" customWidth="1"/>
    <col min="25" max="25" width="11.08984375" style="113" bestFit="1" customWidth="1"/>
    <col min="26" max="26" width="27.08984375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3.54296875" style="113" customWidth="1"/>
    <col min="50" max="50" width="2.81640625" style="113" customWidth="1"/>
    <col min="51" max="51" width="3.453125" style="113" customWidth="1"/>
    <col min="52" max="53" width="3.1796875" style="113" customWidth="1"/>
    <col min="54" max="54" width="5.6328125" style="113" bestFit="1" customWidth="1"/>
    <col min="55" max="55" width="6" style="113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04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hidden="1" x14ac:dyDescent="0.35">
      <c r="A5" s="137">
        <v>1</v>
      </c>
      <c r="B5" s="124" t="s">
        <v>262</v>
      </c>
      <c r="C5" s="124" t="s">
        <v>257</v>
      </c>
      <c r="D5" s="124" t="s">
        <v>256</v>
      </c>
      <c r="E5" s="124" t="s">
        <v>278</v>
      </c>
      <c r="F5" s="124" t="s">
        <v>278</v>
      </c>
      <c r="G5" s="124" t="s">
        <v>265</v>
      </c>
      <c r="H5" s="124" t="s">
        <v>266</v>
      </c>
      <c r="I5" s="124">
        <v>61875</v>
      </c>
      <c r="J5" s="124" t="s">
        <v>279</v>
      </c>
      <c r="K5" s="124">
        <v>61875</v>
      </c>
      <c r="L5" s="124" t="s">
        <v>280</v>
      </c>
      <c r="M5" s="124" t="s">
        <v>281</v>
      </c>
      <c r="N5" s="124">
        <v>102038</v>
      </c>
      <c r="O5" s="124" t="s">
        <v>282</v>
      </c>
      <c r="P5" s="124">
        <v>148424</v>
      </c>
      <c r="Q5" s="124" t="s">
        <v>283</v>
      </c>
      <c r="R5" s="124" t="s">
        <v>284</v>
      </c>
      <c r="S5" s="124" t="s">
        <v>285</v>
      </c>
      <c r="T5" s="124" t="s">
        <v>285</v>
      </c>
      <c r="U5" s="124" t="s">
        <v>286</v>
      </c>
      <c r="V5" s="124" t="s">
        <v>287</v>
      </c>
      <c r="W5" s="124">
        <v>0</v>
      </c>
      <c r="X5" s="124" t="s">
        <v>288</v>
      </c>
      <c r="Y5" s="124">
        <v>22604803</v>
      </c>
      <c r="Z5" s="124" t="s">
        <v>289</v>
      </c>
      <c r="AA5" s="124" t="s">
        <v>315</v>
      </c>
      <c r="AB5" s="125">
        <v>51860</v>
      </c>
      <c r="AC5" s="124" t="s">
        <v>316</v>
      </c>
      <c r="AD5" s="124">
        <v>24</v>
      </c>
      <c r="AE5" s="124" t="s">
        <v>317</v>
      </c>
      <c r="AF5" s="124" t="s">
        <v>318</v>
      </c>
      <c r="AG5" s="124" t="s">
        <v>319</v>
      </c>
      <c r="AH5" s="124" t="s">
        <v>320</v>
      </c>
      <c r="AI5" s="124" t="s">
        <v>315</v>
      </c>
      <c r="AJ5" s="125">
        <v>2700</v>
      </c>
      <c r="AK5" s="125">
        <v>2700</v>
      </c>
      <c r="AL5" s="124" t="s">
        <v>321</v>
      </c>
      <c r="AM5" s="125">
        <v>42937.69</v>
      </c>
      <c r="AN5" s="125">
        <v>2640.7</v>
      </c>
      <c r="AO5" s="125">
        <v>45578.39</v>
      </c>
      <c r="AP5" s="125">
        <v>8922.31</v>
      </c>
      <c r="AQ5" s="125">
        <v>295.69</v>
      </c>
      <c r="AR5" s="125">
        <v>9218</v>
      </c>
      <c r="AS5" s="125">
        <v>8922.31</v>
      </c>
      <c r="AT5" s="125">
        <v>295.69</v>
      </c>
      <c r="AU5" s="125">
        <v>9218</v>
      </c>
      <c r="AV5" s="124">
        <v>57</v>
      </c>
      <c r="AW5" s="94"/>
      <c r="AX5" s="94"/>
      <c r="AY5" s="143"/>
      <c r="AZ5" s="94"/>
      <c r="BA5" s="94"/>
      <c r="BB5" s="124" t="s">
        <v>322</v>
      </c>
      <c r="BC5" s="94" t="s">
        <v>323</v>
      </c>
      <c r="BD5" s="94"/>
      <c r="BE5" s="125">
        <v>0</v>
      </c>
      <c r="BF5" s="124" t="s">
        <v>285</v>
      </c>
      <c r="BG5" s="124" t="s">
        <v>372</v>
      </c>
      <c r="BH5" s="144" t="s">
        <v>263</v>
      </c>
      <c r="BI5" s="130" t="s">
        <v>100</v>
      </c>
      <c r="BJ5" s="144">
        <v>46160</v>
      </c>
      <c r="BK5" s="132" t="s">
        <v>104</v>
      </c>
      <c r="BL5" s="130"/>
      <c r="BM5" s="96" t="s">
        <v>181</v>
      </c>
      <c r="BN5" s="94" t="s">
        <v>223</v>
      </c>
      <c r="BO5" s="145"/>
      <c r="BP5" s="134"/>
      <c r="BQ5" s="146" t="s">
        <v>371</v>
      </c>
    </row>
    <row r="6" spans="1:69" ht="46" hidden="1" x14ac:dyDescent="0.35">
      <c r="A6" s="137">
        <v>2</v>
      </c>
      <c r="B6" s="124" t="s">
        <v>262</v>
      </c>
      <c r="C6" s="124" t="s">
        <v>257</v>
      </c>
      <c r="D6" s="124" t="s">
        <v>256</v>
      </c>
      <c r="E6" s="124" t="s">
        <v>278</v>
      </c>
      <c r="F6" s="124" t="s">
        <v>278</v>
      </c>
      <c r="G6" s="124" t="s">
        <v>265</v>
      </c>
      <c r="H6" s="124" t="s">
        <v>266</v>
      </c>
      <c r="I6" s="124">
        <v>61875</v>
      </c>
      <c r="J6" s="124" t="s">
        <v>279</v>
      </c>
      <c r="K6" s="124">
        <v>61875</v>
      </c>
      <c r="L6" s="124" t="s">
        <v>280</v>
      </c>
      <c r="M6" s="124" t="s">
        <v>281</v>
      </c>
      <c r="N6" s="124">
        <v>102038</v>
      </c>
      <c r="O6" s="124" t="s">
        <v>282</v>
      </c>
      <c r="P6" s="124">
        <v>148424</v>
      </c>
      <c r="Q6" s="124" t="s">
        <v>283</v>
      </c>
      <c r="R6" s="124" t="s">
        <v>290</v>
      </c>
      <c r="S6" s="124" t="s">
        <v>285</v>
      </c>
      <c r="T6" s="124" t="s">
        <v>285</v>
      </c>
      <c r="U6" s="124" t="s">
        <v>286</v>
      </c>
      <c r="V6" s="124" t="s">
        <v>287</v>
      </c>
      <c r="W6" s="124">
        <v>0</v>
      </c>
      <c r="X6" s="124" t="s">
        <v>291</v>
      </c>
      <c r="Y6" s="124">
        <v>24217406</v>
      </c>
      <c r="Z6" s="124" t="s">
        <v>289</v>
      </c>
      <c r="AA6" s="124" t="s">
        <v>324</v>
      </c>
      <c r="AB6" s="125">
        <v>13483</v>
      </c>
      <c r="AC6" s="124" t="s">
        <v>316</v>
      </c>
      <c r="AD6" s="124">
        <v>19</v>
      </c>
      <c r="AE6" s="124" t="s">
        <v>317</v>
      </c>
      <c r="AF6" s="124" t="s">
        <v>318</v>
      </c>
      <c r="AG6" s="124" t="s">
        <v>319</v>
      </c>
      <c r="AH6" s="124" t="s">
        <v>320</v>
      </c>
      <c r="AI6" s="124" t="s">
        <v>324</v>
      </c>
      <c r="AJ6" s="125">
        <v>850</v>
      </c>
      <c r="AK6" s="125">
        <v>850</v>
      </c>
      <c r="AL6" s="124" t="s">
        <v>325</v>
      </c>
      <c r="AM6" s="125">
        <v>10740.76</v>
      </c>
      <c r="AN6" s="125">
        <v>322.24</v>
      </c>
      <c r="AO6" s="125">
        <v>11063</v>
      </c>
      <c r="AP6" s="125">
        <v>2742.24</v>
      </c>
      <c r="AQ6" s="125">
        <v>103.76</v>
      </c>
      <c r="AR6" s="125">
        <v>2846</v>
      </c>
      <c r="AS6" s="125">
        <v>2742.24</v>
      </c>
      <c r="AT6" s="125">
        <v>103.76</v>
      </c>
      <c r="AU6" s="125">
        <v>2846</v>
      </c>
      <c r="AV6" s="124">
        <v>57</v>
      </c>
      <c r="AW6" s="94"/>
      <c r="AX6" s="94"/>
      <c r="AY6" s="94"/>
      <c r="AZ6" s="94"/>
      <c r="BA6" s="94"/>
      <c r="BB6" s="124" t="s">
        <v>322</v>
      </c>
      <c r="BC6" s="94" t="s">
        <v>323</v>
      </c>
      <c r="BD6" s="94"/>
      <c r="BE6" s="125">
        <v>0</v>
      </c>
      <c r="BF6" s="124" t="s">
        <v>285</v>
      </c>
      <c r="BG6" s="124" t="s">
        <v>372</v>
      </c>
      <c r="BH6" s="144" t="s">
        <v>263</v>
      </c>
      <c r="BI6" s="130" t="s">
        <v>100</v>
      </c>
      <c r="BJ6" s="144">
        <v>46160</v>
      </c>
      <c r="BK6" s="132" t="s">
        <v>104</v>
      </c>
      <c r="BL6" s="130"/>
      <c r="BM6" s="96" t="s">
        <v>181</v>
      </c>
      <c r="BN6" s="94" t="s">
        <v>223</v>
      </c>
      <c r="BO6" s="147"/>
      <c r="BP6" s="134"/>
      <c r="BQ6" s="146" t="s">
        <v>371</v>
      </c>
    </row>
    <row r="7" spans="1:69" x14ac:dyDescent="0.35">
      <c r="A7" s="137">
        <v>3</v>
      </c>
      <c r="B7" s="94" t="s">
        <v>262</v>
      </c>
      <c r="C7" s="94" t="s">
        <v>257</v>
      </c>
      <c r="D7" s="94" t="s">
        <v>256</v>
      </c>
      <c r="E7" s="94" t="s">
        <v>278</v>
      </c>
      <c r="F7" s="94" t="s">
        <v>278</v>
      </c>
      <c r="G7" s="94" t="s">
        <v>265</v>
      </c>
      <c r="H7" s="94" t="s">
        <v>266</v>
      </c>
      <c r="I7" s="94">
        <v>61875</v>
      </c>
      <c r="J7" s="94" t="s">
        <v>279</v>
      </c>
      <c r="K7" s="94">
        <v>61875</v>
      </c>
      <c r="L7" s="94" t="s">
        <v>280</v>
      </c>
      <c r="M7" s="94" t="s">
        <v>281</v>
      </c>
      <c r="N7" s="94">
        <v>102038</v>
      </c>
      <c r="O7" s="94" t="s">
        <v>282</v>
      </c>
      <c r="P7" s="94">
        <v>148424</v>
      </c>
      <c r="Q7" s="94" t="s">
        <v>283</v>
      </c>
      <c r="R7" s="94" t="s">
        <v>290</v>
      </c>
      <c r="S7" s="94" t="s">
        <v>292</v>
      </c>
      <c r="T7" s="94" t="s">
        <v>292</v>
      </c>
      <c r="U7" s="94" t="s">
        <v>286</v>
      </c>
      <c r="V7" s="94" t="s">
        <v>287</v>
      </c>
      <c r="W7" s="94">
        <v>0</v>
      </c>
      <c r="X7" s="94" t="s">
        <v>288</v>
      </c>
      <c r="Y7" s="94">
        <v>31208172</v>
      </c>
      <c r="Z7" s="94" t="s">
        <v>293</v>
      </c>
      <c r="AA7" s="94" t="s">
        <v>326</v>
      </c>
      <c r="AB7" s="94">
        <v>8880</v>
      </c>
      <c r="AC7" s="94" t="s">
        <v>316</v>
      </c>
      <c r="AD7" s="94">
        <v>12</v>
      </c>
      <c r="AE7" s="94" t="s">
        <v>327</v>
      </c>
      <c r="AF7" s="94" t="s">
        <v>328</v>
      </c>
      <c r="AG7" s="94" t="s">
        <v>329</v>
      </c>
      <c r="AH7" s="94" t="s">
        <v>320</v>
      </c>
      <c r="AI7" s="94" t="s">
        <v>326</v>
      </c>
      <c r="AJ7" s="94">
        <v>850</v>
      </c>
      <c r="AK7" s="94">
        <v>850</v>
      </c>
      <c r="AL7" s="94" t="s">
        <v>330</v>
      </c>
      <c r="AM7" s="94">
        <v>2248.6999999999998</v>
      </c>
      <c r="AN7" s="94">
        <v>190.64</v>
      </c>
      <c r="AO7" s="94">
        <v>2439.34</v>
      </c>
      <c r="AP7" s="94">
        <v>6671.9</v>
      </c>
      <c r="AQ7" s="94">
        <v>364.17</v>
      </c>
      <c r="AR7" s="94">
        <v>7036.07</v>
      </c>
      <c r="AS7" s="94">
        <v>6672.3</v>
      </c>
      <c r="AT7" s="94">
        <v>364.17</v>
      </c>
      <c r="AU7" s="94">
        <v>7036.47</v>
      </c>
      <c r="AV7" s="94">
        <v>57</v>
      </c>
      <c r="AW7" s="94"/>
      <c r="AX7" s="94"/>
      <c r="AY7" s="94"/>
      <c r="AZ7" s="94"/>
      <c r="BA7" s="94"/>
      <c r="BB7" s="94" t="s">
        <v>322</v>
      </c>
      <c r="BC7" s="94" t="s">
        <v>323</v>
      </c>
      <c r="BD7" s="94"/>
      <c r="BE7" s="94">
        <v>0</v>
      </c>
      <c r="BF7" s="94" t="s">
        <v>292</v>
      </c>
      <c r="BG7" s="137" t="s">
        <v>373</v>
      </c>
      <c r="BH7" s="144" t="s">
        <v>263</v>
      </c>
      <c r="BI7" s="130" t="s">
        <v>100</v>
      </c>
      <c r="BJ7" s="144">
        <v>46160</v>
      </c>
      <c r="BK7" s="132" t="s">
        <v>103</v>
      </c>
      <c r="BL7" s="130" t="s">
        <v>108</v>
      </c>
      <c r="BM7" s="133" t="s">
        <v>181</v>
      </c>
      <c r="BN7" s="132" t="s">
        <v>221</v>
      </c>
      <c r="BO7" s="132">
        <v>11500</v>
      </c>
      <c r="BP7" s="134" t="s">
        <v>184</v>
      </c>
      <c r="BQ7" s="135" t="s">
        <v>381</v>
      </c>
    </row>
    <row r="8" spans="1:69" ht="23" hidden="1" x14ac:dyDescent="0.35">
      <c r="A8" s="137">
        <v>4</v>
      </c>
      <c r="B8" s="94" t="s">
        <v>262</v>
      </c>
      <c r="C8" s="141" t="s">
        <v>257</v>
      </c>
      <c r="D8" s="141" t="s">
        <v>256</v>
      </c>
      <c r="E8" s="141" t="s">
        <v>278</v>
      </c>
      <c r="F8" s="141" t="s">
        <v>278</v>
      </c>
      <c r="G8" s="141" t="s">
        <v>265</v>
      </c>
      <c r="H8" s="141" t="s">
        <v>266</v>
      </c>
      <c r="I8" s="141">
        <v>61875</v>
      </c>
      <c r="J8" s="141" t="s">
        <v>279</v>
      </c>
      <c r="K8" s="141">
        <v>61875</v>
      </c>
      <c r="L8" s="141" t="s">
        <v>280</v>
      </c>
      <c r="M8" s="141" t="s">
        <v>281</v>
      </c>
      <c r="N8" s="141">
        <v>102038</v>
      </c>
      <c r="O8" s="141" t="s">
        <v>282</v>
      </c>
      <c r="P8" s="141">
        <v>148424</v>
      </c>
      <c r="Q8" s="141" t="s">
        <v>283</v>
      </c>
      <c r="R8" s="141" t="s">
        <v>294</v>
      </c>
      <c r="S8" s="94" t="s">
        <v>295</v>
      </c>
      <c r="T8" s="141" t="s">
        <v>295</v>
      </c>
      <c r="U8" s="141" t="s">
        <v>287</v>
      </c>
      <c r="V8" s="141" t="s">
        <v>287</v>
      </c>
      <c r="W8" s="141">
        <v>541</v>
      </c>
      <c r="X8" s="141" t="s">
        <v>296</v>
      </c>
      <c r="Y8" s="141">
        <v>348343872</v>
      </c>
      <c r="Z8" s="141" t="s">
        <v>297</v>
      </c>
      <c r="AA8" s="142" t="s">
        <v>331</v>
      </c>
      <c r="AB8" s="141">
        <v>60740</v>
      </c>
      <c r="AC8" s="141" t="s">
        <v>316</v>
      </c>
      <c r="AD8" s="141">
        <v>24</v>
      </c>
      <c r="AE8" s="141" t="s">
        <v>332</v>
      </c>
      <c r="AF8" s="142" t="s">
        <v>333</v>
      </c>
      <c r="AG8" s="142" t="s">
        <v>329</v>
      </c>
      <c r="AH8" s="141" t="s">
        <v>320</v>
      </c>
      <c r="AI8" s="142" t="s">
        <v>334</v>
      </c>
      <c r="AJ8" s="142">
        <v>3116</v>
      </c>
      <c r="AK8" s="142">
        <v>3150</v>
      </c>
      <c r="AL8" s="142" t="s">
        <v>335</v>
      </c>
      <c r="AM8" s="142">
        <v>51610.04</v>
      </c>
      <c r="AN8" s="142">
        <v>14505.96</v>
      </c>
      <c r="AO8" s="142">
        <v>66116</v>
      </c>
      <c r="AP8" s="142">
        <v>9129.9599999999991</v>
      </c>
      <c r="AQ8" s="142">
        <v>320.04000000000002</v>
      </c>
      <c r="AR8" s="141">
        <v>9450</v>
      </c>
      <c r="AS8" s="141">
        <v>9129.9599999999991</v>
      </c>
      <c r="AT8" s="141">
        <v>320.04000000000002</v>
      </c>
      <c r="AU8" s="141">
        <v>9450</v>
      </c>
      <c r="AV8" s="141">
        <v>46</v>
      </c>
      <c r="AW8" s="141"/>
      <c r="AX8" s="141"/>
      <c r="AY8" s="141"/>
      <c r="AZ8" s="141"/>
      <c r="BA8" s="142"/>
      <c r="BB8" s="142" t="s">
        <v>322</v>
      </c>
      <c r="BC8" s="142" t="s">
        <v>323</v>
      </c>
      <c r="BD8" s="142" t="s">
        <v>336</v>
      </c>
      <c r="BE8" s="142">
        <v>60740</v>
      </c>
      <c r="BF8" s="142" t="s">
        <v>295</v>
      </c>
      <c r="BG8" s="137" t="s">
        <v>374</v>
      </c>
      <c r="BH8" s="144" t="s">
        <v>263</v>
      </c>
      <c r="BI8" s="130" t="s">
        <v>100</v>
      </c>
      <c r="BJ8" s="144">
        <v>46160</v>
      </c>
      <c r="BK8" s="132" t="s">
        <v>103</v>
      </c>
      <c r="BL8" s="130" t="s">
        <v>108</v>
      </c>
      <c r="BM8" s="133" t="s">
        <v>181</v>
      </c>
      <c r="BN8" s="132" t="s">
        <v>223</v>
      </c>
      <c r="BO8" s="132"/>
      <c r="BP8" s="134"/>
      <c r="BQ8" s="69" t="s">
        <v>370</v>
      </c>
    </row>
    <row r="9" spans="1:69" ht="23" hidden="1" x14ac:dyDescent="0.35">
      <c r="A9" s="137">
        <v>5</v>
      </c>
      <c r="B9" s="137" t="s">
        <v>262</v>
      </c>
      <c r="C9" s="137" t="s">
        <v>257</v>
      </c>
      <c r="D9" s="137" t="s">
        <v>256</v>
      </c>
      <c r="E9" s="137" t="s">
        <v>278</v>
      </c>
      <c r="F9" s="137" t="s">
        <v>278</v>
      </c>
      <c r="G9" s="137" t="s">
        <v>265</v>
      </c>
      <c r="H9" s="137" t="s">
        <v>266</v>
      </c>
      <c r="I9" s="137">
        <v>61875</v>
      </c>
      <c r="J9" s="137" t="s">
        <v>279</v>
      </c>
      <c r="K9" s="137">
        <v>61875</v>
      </c>
      <c r="L9" s="137" t="s">
        <v>280</v>
      </c>
      <c r="M9" s="137" t="s">
        <v>281</v>
      </c>
      <c r="N9" s="137">
        <v>102038</v>
      </c>
      <c r="O9" s="137" t="s">
        <v>282</v>
      </c>
      <c r="P9" s="137">
        <v>148424</v>
      </c>
      <c r="Q9" s="137" t="s">
        <v>283</v>
      </c>
      <c r="R9" s="137" t="s">
        <v>294</v>
      </c>
      <c r="S9" s="137" t="s">
        <v>298</v>
      </c>
      <c r="T9" s="137" t="s">
        <v>298</v>
      </c>
      <c r="U9" s="137" t="s">
        <v>287</v>
      </c>
      <c r="V9" s="137" t="s">
        <v>287</v>
      </c>
      <c r="W9" s="137">
        <v>541</v>
      </c>
      <c r="X9" s="137" t="s">
        <v>288</v>
      </c>
      <c r="Y9" s="137">
        <v>348363894</v>
      </c>
      <c r="Z9" s="137" t="s">
        <v>299</v>
      </c>
      <c r="AA9" s="137" t="s">
        <v>331</v>
      </c>
      <c r="AB9" s="138">
        <v>65959</v>
      </c>
      <c r="AC9" s="137" t="s">
        <v>316</v>
      </c>
      <c r="AD9" s="137">
        <v>24</v>
      </c>
      <c r="AE9" s="137" t="s">
        <v>337</v>
      </c>
      <c r="AF9" s="137" t="s">
        <v>338</v>
      </c>
      <c r="AG9" s="137" t="s">
        <v>339</v>
      </c>
      <c r="AH9" s="137" t="s">
        <v>320</v>
      </c>
      <c r="AI9" s="137" t="s">
        <v>334</v>
      </c>
      <c r="AJ9" s="138">
        <v>3772</v>
      </c>
      <c r="AK9" s="138">
        <v>3400</v>
      </c>
      <c r="AL9" s="137" t="s">
        <v>340</v>
      </c>
      <c r="AM9" s="138">
        <v>51536.38</v>
      </c>
      <c r="AN9" s="138">
        <v>15435.62</v>
      </c>
      <c r="AO9" s="138">
        <v>66972</v>
      </c>
      <c r="AP9" s="138">
        <v>14422.62</v>
      </c>
      <c r="AQ9" s="138">
        <v>577.38</v>
      </c>
      <c r="AR9" s="138">
        <v>15000</v>
      </c>
      <c r="AS9" s="138">
        <v>14422.62</v>
      </c>
      <c r="AT9" s="138">
        <v>577.38</v>
      </c>
      <c r="AU9" s="138">
        <v>15000</v>
      </c>
      <c r="AV9" s="137">
        <v>46</v>
      </c>
      <c r="AW9" s="137"/>
      <c r="AX9" s="137"/>
      <c r="AY9" s="137"/>
      <c r="AZ9" s="137"/>
      <c r="BA9" s="137"/>
      <c r="BB9" s="137" t="s">
        <v>322</v>
      </c>
      <c r="BC9" s="137" t="s">
        <v>323</v>
      </c>
      <c r="BD9" s="137"/>
      <c r="BE9" s="138">
        <v>0</v>
      </c>
      <c r="BF9" s="137" t="s">
        <v>298</v>
      </c>
      <c r="BG9" s="137" t="s">
        <v>375</v>
      </c>
      <c r="BH9" s="144" t="s">
        <v>263</v>
      </c>
      <c r="BI9" s="130" t="s">
        <v>100</v>
      </c>
      <c r="BJ9" s="144">
        <v>46160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69" t="s">
        <v>370</v>
      </c>
    </row>
    <row r="10" spans="1:69" ht="23" hidden="1" x14ac:dyDescent="0.35">
      <c r="A10" s="137">
        <v>6</v>
      </c>
      <c r="B10" s="137" t="s">
        <v>262</v>
      </c>
      <c r="C10" s="137" t="s">
        <v>257</v>
      </c>
      <c r="D10" s="137" t="s">
        <v>256</v>
      </c>
      <c r="E10" s="137" t="s">
        <v>278</v>
      </c>
      <c r="F10" s="137" t="s">
        <v>278</v>
      </c>
      <c r="G10" s="137" t="s">
        <v>265</v>
      </c>
      <c r="H10" s="137" t="s">
        <v>266</v>
      </c>
      <c r="I10" s="137">
        <v>61875</v>
      </c>
      <c r="J10" s="137" t="s">
        <v>279</v>
      </c>
      <c r="K10" s="137">
        <v>61875</v>
      </c>
      <c r="L10" s="137" t="s">
        <v>280</v>
      </c>
      <c r="M10" s="137" t="s">
        <v>281</v>
      </c>
      <c r="N10" s="137">
        <v>102038</v>
      </c>
      <c r="O10" s="137" t="s">
        <v>282</v>
      </c>
      <c r="P10" s="137">
        <v>148424</v>
      </c>
      <c r="Q10" s="137" t="s">
        <v>283</v>
      </c>
      <c r="R10" s="137" t="s">
        <v>294</v>
      </c>
      <c r="S10" s="137" t="s">
        <v>300</v>
      </c>
      <c r="T10" s="137" t="s">
        <v>300</v>
      </c>
      <c r="U10" s="137" t="s">
        <v>301</v>
      </c>
      <c r="V10" s="137" t="s">
        <v>287</v>
      </c>
      <c r="W10" s="137">
        <v>541</v>
      </c>
      <c r="X10" s="137" t="s">
        <v>288</v>
      </c>
      <c r="Y10" s="137">
        <v>349547596</v>
      </c>
      <c r="Z10" s="137" t="s">
        <v>302</v>
      </c>
      <c r="AA10" s="137" t="s">
        <v>341</v>
      </c>
      <c r="AB10" s="138">
        <v>73266</v>
      </c>
      <c r="AC10" s="137" t="s">
        <v>316</v>
      </c>
      <c r="AD10" s="137">
        <v>24</v>
      </c>
      <c r="AE10" s="137" t="s">
        <v>332</v>
      </c>
      <c r="AF10" s="137" t="s">
        <v>342</v>
      </c>
      <c r="AG10" s="137" t="s">
        <v>339</v>
      </c>
      <c r="AH10" s="137" t="s">
        <v>320</v>
      </c>
      <c r="AI10" s="137" t="s">
        <v>343</v>
      </c>
      <c r="AJ10" s="138">
        <v>3901</v>
      </c>
      <c r="AK10" s="138">
        <v>3950</v>
      </c>
      <c r="AL10" s="137" t="s">
        <v>344</v>
      </c>
      <c r="AM10" s="138">
        <v>17254.419999999998</v>
      </c>
      <c r="AN10" s="138">
        <v>10887.4</v>
      </c>
      <c r="AO10" s="138">
        <v>28141.82</v>
      </c>
      <c r="AP10" s="138">
        <v>56011.58</v>
      </c>
      <c r="AQ10" s="138">
        <v>10597.6</v>
      </c>
      <c r="AR10" s="138">
        <v>66609.179999999993</v>
      </c>
      <c r="AS10" s="138">
        <v>56011.58</v>
      </c>
      <c r="AT10" s="138">
        <v>10597.6</v>
      </c>
      <c r="AU10" s="138">
        <v>66609.179999999993</v>
      </c>
      <c r="AV10" s="137">
        <v>41</v>
      </c>
      <c r="AW10" s="137"/>
      <c r="AX10" s="137"/>
      <c r="AY10" s="137"/>
      <c r="AZ10" s="137"/>
      <c r="BA10" s="137"/>
      <c r="BB10" s="137" t="s">
        <v>322</v>
      </c>
      <c r="BC10" s="137" t="s">
        <v>323</v>
      </c>
      <c r="BD10" s="137"/>
      <c r="BE10" s="138">
        <v>0</v>
      </c>
      <c r="BF10" s="137" t="s">
        <v>300</v>
      </c>
      <c r="BG10" s="137" t="s">
        <v>376</v>
      </c>
      <c r="BH10" s="144" t="s">
        <v>263</v>
      </c>
      <c r="BI10" s="130" t="s">
        <v>100</v>
      </c>
      <c r="BJ10" s="144">
        <v>46160</v>
      </c>
      <c r="BK10" s="132" t="s">
        <v>103</v>
      </c>
      <c r="BL10" s="130" t="s">
        <v>108</v>
      </c>
      <c r="BM10" s="133" t="s">
        <v>181</v>
      </c>
      <c r="BN10" s="132" t="s">
        <v>223</v>
      </c>
      <c r="BO10" s="132"/>
      <c r="BP10" s="134"/>
      <c r="BQ10" s="69" t="s">
        <v>370</v>
      </c>
    </row>
    <row r="11" spans="1:69" ht="23" hidden="1" x14ac:dyDescent="0.35">
      <c r="A11" s="137">
        <v>7</v>
      </c>
      <c r="B11" s="137" t="s">
        <v>262</v>
      </c>
      <c r="C11" s="137" t="s">
        <v>257</v>
      </c>
      <c r="D11" s="137" t="s">
        <v>256</v>
      </c>
      <c r="E11" s="137" t="s">
        <v>278</v>
      </c>
      <c r="F11" s="137" t="s">
        <v>278</v>
      </c>
      <c r="G11" s="137" t="s">
        <v>265</v>
      </c>
      <c r="H11" s="137" t="s">
        <v>266</v>
      </c>
      <c r="I11" s="137">
        <v>61875</v>
      </c>
      <c r="J11" s="137" t="s">
        <v>279</v>
      </c>
      <c r="K11" s="137">
        <v>61875</v>
      </c>
      <c r="L11" s="137" t="s">
        <v>280</v>
      </c>
      <c r="M11" s="137" t="s">
        <v>281</v>
      </c>
      <c r="N11" s="137">
        <v>102038</v>
      </c>
      <c r="O11" s="137" t="s">
        <v>282</v>
      </c>
      <c r="P11" s="137">
        <v>148424</v>
      </c>
      <c r="Q11" s="137" t="s">
        <v>283</v>
      </c>
      <c r="R11" s="137" t="s">
        <v>294</v>
      </c>
      <c r="S11" s="137" t="s">
        <v>303</v>
      </c>
      <c r="T11" s="137" t="s">
        <v>303</v>
      </c>
      <c r="U11" s="137" t="s">
        <v>304</v>
      </c>
      <c r="V11" s="137" t="s">
        <v>287</v>
      </c>
      <c r="W11" s="137">
        <v>541</v>
      </c>
      <c r="X11" s="137" t="s">
        <v>288</v>
      </c>
      <c r="Y11" s="137">
        <v>349702423</v>
      </c>
      <c r="Z11" s="139" t="s">
        <v>305</v>
      </c>
      <c r="AA11" s="137" t="s">
        <v>345</v>
      </c>
      <c r="AB11" s="138">
        <v>31514</v>
      </c>
      <c r="AC11" s="137" t="s">
        <v>316</v>
      </c>
      <c r="AD11" s="137">
        <v>24</v>
      </c>
      <c r="AE11" s="137" t="s">
        <v>337</v>
      </c>
      <c r="AF11" s="137" t="s">
        <v>338</v>
      </c>
      <c r="AG11" s="137" t="s">
        <v>339</v>
      </c>
      <c r="AH11" s="137" t="s">
        <v>320</v>
      </c>
      <c r="AI11" s="137" t="s">
        <v>343</v>
      </c>
      <c r="AJ11" s="138">
        <v>1379</v>
      </c>
      <c r="AK11" s="138">
        <v>1700</v>
      </c>
      <c r="AL11" s="137" t="s">
        <v>346</v>
      </c>
      <c r="AM11" s="138">
        <v>25418.799999999999</v>
      </c>
      <c r="AN11" s="138">
        <v>8760.2000000000007</v>
      </c>
      <c r="AO11" s="138">
        <v>34179</v>
      </c>
      <c r="AP11" s="138">
        <v>6095.2</v>
      </c>
      <c r="AQ11" s="138">
        <v>204.8</v>
      </c>
      <c r="AR11" s="138">
        <v>6300</v>
      </c>
      <c r="AS11" s="138">
        <v>6095.2</v>
      </c>
      <c r="AT11" s="138">
        <v>204.8</v>
      </c>
      <c r="AU11" s="138">
        <v>6300</v>
      </c>
      <c r="AV11" s="137">
        <v>41</v>
      </c>
      <c r="AW11" s="137"/>
      <c r="AX11" s="137"/>
      <c r="AY11" s="137"/>
      <c r="AZ11" s="137"/>
      <c r="BA11" s="137"/>
      <c r="BB11" s="137" t="s">
        <v>322</v>
      </c>
      <c r="BC11" s="137" t="s">
        <v>323</v>
      </c>
      <c r="BD11" s="137" t="s">
        <v>347</v>
      </c>
      <c r="BE11" s="138">
        <v>31514</v>
      </c>
      <c r="BF11" s="137" t="s">
        <v>303</v>
      </c>
      <c r="BG11" s="137" t="s">
        <v>377</v>
      </c>
      <c r="BH11" s="144" t="s">
        <v>263</v>
      </c>
      <c r="BI11" s="130" t="s">
        <v>100</v>
      </c>
      <c r="BJ11" s="144">
        <v>46160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 t="s">
        <v>369</v>
      </c>
    </row>
    <row r="12" spans="1:69" ht="23" hidden="1" x14ac:dyDescent="0.35">
      <c r="A12" s="137">
        <v>8</v>
      </c>
      <c r="B12" s="137" t="s">
        <v>262</v>
      </c>
      <c r="C12" s="137" t="s">
        <v>257</v>
      </c>
      <c r="D12" s="137" t="s">
        <v>256</v>
      </c>
      <c r="E12" s="137" t="s">
        <v>278</v>
      </c>
      <c r="F12" s="137" t="s">
        <v>278</v>
      </c>
      <c r="G12" s="137" t="s">
        <v>265</v>
      </c>
      <c r="H12" s="137" t="s">
        <v>266</v>
      </c>
      <c r="I12" s="137">
        <v>61875</v>
      </c>
      <c r="J12" s="137" t="s">
        <v>279</v>
      </c>
      <c r="K12" s="137">
        <v>61875</v>
      </c>
      <c r="L12" s="137" t="s">
        <v>280</v>
      </c>
      <c r="M12" s="137" t="s">
        <v>281</v>
      </c>
      <c r="N12" s="137">
        <v>102038</v>
      </c>
      <c r="O12" s="137" t="s">
        <v>282</v>
      </c>
      <c r="P12" s="137">
        <v>813790</v>
      </c>
      <c r="Q12" s="137" t="s">
        <v>306</v>
      </c>
      <c r="R12" s="137" t="s">
        <v>294</v>
      </c>
      <c r="S12" s="137" t="s">
        <v>307</v>
      </c>
      <c r="T12" s="137" t="s">
        <v>307</v>
      </c>
      <c r="U12" s="137" t="s">
        <v>301</v>
      </c>
      <c r="V12" s="137" t="s">
        <v>287</v>
      </c>
      <c r="W12" s="137">
        <v>541</v>
      </c>
      <c r="X12" s="137" t="s">
        <v>288</v>
      </c>
      <c r="Y12" s="137">
        <v>351665805</v>
      </c>
      <c r="Z12" s="137" t="s">
        <v>308</v>
      </c>
      <c r="AA12" s="137" t="s">
        <v>348</v>
      </c>
      <c r="AB12" s="138">
        <v>42000</v>
      </c>
      <c r="AC12" s="137" t="s">
        <v>316</v>
      </c>
      <c r="AD12" s="137">
        <v>24</v>
      </c>
      <c r="AE12" s="137" t="s">
        <v>349</v>
      </c>
      <c r="AF12" s="137" t="s">
        <v>350</v>
      </c>
      <c r="AG12" s="137" t="s">
        <v>351</v>
      </c>
      <c r="AH12" s="137" t="s">
        <v>352</v>
      </c>
      <c r="AI12" s="137" t="s">
        <v>353</v>
      </c>
      <c r="AJ12" s="138">
        <v>2250</v>
      </c>
      <c r="AK12" s="138">
        <v>2250</v>
      </c>
      <c r="AL12" s="137" t="s">
        <v>354</v>
      </c>
      <c r="AM12" s="138">
        <v>21754.720000000001</v>
      </c>
      <c r="AN12" s="138">
        <v>9745.2800000000007</v>
      </c>
      <c r="AO12" s="138">
        <v>31500</v>
      </c>
      <c r="AP12" s="138">
        <v>20245.28</v>
      </c>
      <c r="AQ12" s="138">
        <v>2409.7199999999998</v>
      </c>
      <c r="AR12" s="138">
        <v>22655</v>
      </c>
      <c r="AS12" s="138">
        <v>20245.28</v>
      </c>
      <c r="AT12" s="138">
        <v>2409.7199999999998</v>
      </c>
      <c r="AU12" s="138">
        <v>22655</v>
      </c>
      <c r="AV12" s="137">
        <v>35</v>
      </c>
      <c r="AW12" s="137"/>
      <c r="AX12" s="137"/>
      <c r="AY12" s="137"/>
      <c r="AZ12" s="137"/>
      <c r="BA12" s="137"/>
      <c r="BB12" s="137" t="s">
        <v>322</v>
      </c>
      <c r="BC12" s="137" t="s">
        <v>323</v>
      </c>
      <c r="BD12" s="137" t="s">
        <v>355</v>
      </c>
      <c r="BE12" s="138">
        <v>42000</v>
      </c>
      <c r="BF12" s="137" t="s">
        <v>307</v>
      </c>
      <c r="BG12" s="137" t="s">
        <v>378</v>
      </c>
      <c r="BH12" s="144" t="s">
        <v>263</v>
      </c>
      <c r="BI12" s="130" t="s">
        <v>100</v>
      </c>
      <c r="BJ12" s="144">
        <v>46160</v>
      </c>
      <c r="BK12" s="132" t="s">
        <v>103</v>
      </c>
      <c r="BL12" s="130" t="s">
        <v>108</v>
      </c>
      <c r="BM12" s="133" t="s">
        <v>181</v>
      </c>
      <c r="BN12" s="132" t="s">
        <v>223</v>
      </c>
      <c r="BO12" s="132"/>
      <c r="BP12" s="134"/>
      <c r="BQ12" s="69" t="s">
        <v>370</v>
      </c>
    </row>
    <row r="13" spans="1:69" ht="23" hidden="1" x14ac:dyDescent="0.35">
      <c r="A13" s="137">
        <v>9</v>
      </c>
      <c r="B13" s="137" t="s">
        <v>262</v>
      </c>
      <c r="C13" s="137" t="s">
        <v>257</v>
      </c>
      <c r="D13" s="137" t="s">
        <v>256</v>
      </c>
      <c r="E13" s="137" t="s">
        <v>278</v>
      </c>
      <c r="F13" s="137" t="s">
        <v>278</v>
      </c>
      <c r="G13" s="137" t="s">
        <v>265</v>
      </c>
      <c r="H13" s="137" t="s">
        <v>266</v>
      </c>
      <c r="I13" s="137">
        <v>61875</v>
      </c>
      <c r="J13" s="137" t="s">
        <v>279</v>
      </c>
      <c r="K13" s="137">
        <v>61875</v>
      </c>
      <c r="L13" s="137" t="s">
        <v>280</v>
      </c>
      <c r="M13" s="137" t="s">
        <v>281</v>
      </c>
      <c r="N13" s="137">
        <v>102038</v>
      </c>
      <c r="O13" s="137" t="s">
        <v>282</v>
      </c>
      <c r="P13" s="137">
        <v>140717</v>
      </c>
      <c r="Q13" s="137" t="s">
        <v>309</v>
      </c>
      <c r="R13" s="137" t="s">
        <v>294</v>
      </c>
      <c r="S13" s="137" t="s">
        <v>310</v>
      </c>
      <c r="T13" s="137" t="s">
        <v>310</v>
      </c>
      <c r="U13" s="137" t="s">
        <v>301</v>
      </c>
      <c r="V13" s="137" t="s">
        <v>287</v>
      </c>
      <c r="W13" s="137">
        <v>541</v>
      </c>
      <c r="X13" s="137" t="s">
        <v>288</v>
      </c>
      <c r="Y13" s="137">
        <v>352833775</v>
      </c>
      <c r="Z13" s="137" t="s">
        <v>311</v>
      </c>
      <c r="AA13" s="137" t="s">
        <v>356</v>
      </c>
      <c r="AB13" s="138">
        <v>42000</v>
      </c>
      <c r="AC13" s="137" t="s">
        <v>316</v>
      </c>
      <c r="AD13" s="137">
        <v>24</v>
      </c>
      <c r="AE13" s="137" t="s">
        <v>349</v>
      </c>
      <c r="AF13" s="137" t="s">
        <v>357</v>
      </c>
      <c r="AG13" s="137" t="s">
        <v>358</v>
      </c>
      <c r="AH13" s="137" t="s">
        <v>352</v>
      </c>
      <c r="AI13" s="137" t="s">
        <v>359</v>
      </c>
      <c r="AJ13" s="138">
        <v>2240</v>
      </c>
      <c r="AK13" s="138">
        <v>2240</v>
      </c>
      <c r="AL13" s="137" t="s">
        <v>360</v>
      </c>
      <c r="AM13" s="138">
        <v>17312.37</v>
      </c>
      <c r="AN13" s="138">
        <v>9567.6299999999992</v>
      </c>
      <c r="AO13" s="138">
        <v>26880</v>
      </c>
      <c r="AP13" s="138">
        <v>24687.63</v>
      </c>
      <c r="AQ13" s="138">
        <v>3566.75</v>
      </c>
      <c r="AR13" s="138">
        <v>28254.38</v>
      </c>
      <c r="AS13" s="138">
        <v>24687.63</v>
      </c>
      <c r="AT13" s="138">
        <v>3566.75</v>
      </c>
      <c r="AU13" s="138">
        <v>28254.38</v>
      </c>
      <c r="AV13" s="137">
        <v>31</v>
      </c>
      <c r="AW13" s="137"/>
      <c r="AX13" s="137"/>
      <c r="AY13" s="137"/>
      <c r="AZ13" s="137"/>
      <c r="BA13" s="137"/>
      <c r="BB13" s="137" t="s">
        <v>322</v>
      </c>
      <c r="BC13" s="137" t="s">
        <v>323</v>
      </c>
      <c r="BD13" s="137" t="s">
        <v>361</v>
      </c>
      <c r="BE13" s="138">
        <v>42000</v>
      </c>
      <c r="BF13" s="137" t="s">
        <v>310</v>
      </c>
      <c r="BG13" s="137" t="s">
        <v>379</v>
      </c>
      <c r="BH13" s="144" t="s">
        <v>263</v>
      </c>
      <c r="BI13" s="130" t="s">
        <v>100</v>
      </c>
      <c r="BJ13" s="144">
        <v>46160</v>
      </c>
      <c r="BK13" s="132" t="s">
        <v>103</v>
      </c>
      <c r="BL13" s="130" t="s">
        <v>108</v>
      </c>
      <c r="BM13" s="133" t="s">
        <v>181</v>
      </c>
      <c r="BN13" s="132" t="s">
        <v>223</v>
      </c>
      <c r="BO13" s="132"/>
      <c r="BP13" s="134"/>
      <c r="BQ13" s="69" t="s">
        <v>370</v>
      </c>
    </row>
    <row r="14" spans="1:69" ht="23" hidden="1" x14ac:dyDescent="0.35">
      <c r="A14" s="137">
        <v>10</v>
      </c>
      <c r="B14" s="137" t="s">
        <v>262</v>
      </c>
      <c r="C14" s="137" t="s">
        <v>257</v>
      </c>
      <c r="D14" s="137" t="s">
        <v>256</v>
      </c>
      <c r="E14" s="137" t="s">
        <v>278</v>
      </c>
      <c r="F14" s="137" t="s">
        <v>278</v>
      </c>
      <c r="G14" s="137" t="s">
        <v>265</v>
      </c>
      <c r="H14" s="137" t="s">
        <v>266</v>
      </c>
      <c r="I14" s="137">
        <v>61875</v>
      </c>
      <c r="J14" s="137" t="s">
        <v>279</v>
      </c>
      <c r="K14" s="137">
        <v>61875</v>
      </c>
      <c r="L14" s="137" t="s">
        <v>280</v>
      </c>
      <c r="M14" s="137" t="s">
        <v>281</v>
      </c>
      <c r="N14" s="137">
        <v>102038</v>
      </c>
      <c r="O14" s="137" t="s">
        <v>282</v>
      </c>
      <c r="P14" s="137">
        <v>813790</v>
      </c>
      <c r="Q14" s="137" t="s">
        <v>306</v>
      </c>
      <c r="R14" s="137" t="s">
        <v>312</v>
      </c>
      <c r="S14" s="137" t="s">
        <v>307</v>
      </c>
      <c r="T14" s="137" t="s">
        <v>307</v>
      </c>
      <c r="U14" s="137" t="s">
        <v>301</v>
      </c>
      <c r="V14" s="137" t="s">
        <v>287</v>
      </c>
      <c r="W14" s="137">
        <v>0</v>
      </c>
      <c r="X14" s="137" t="s">
        <v>288</v>
      </c>
      <c r="Y14" s="137">
        <v>355829729</v>
      </c>
      <c r="Z14" s="137" t="s">
        <v>308</v>
      </c>
      <c r="AA14" s="137" t="s">
        <v>362</v>
      </c>
      <c r="AB14" s="138">
        <v>30000</v>
      </c>
      <c r="AC14" s="137" t="s">
        <v>316</v>
      </c>
      <c r="AD14" s="137">
        <v>18</v>
      </c>
      <c r="AE14" s="137" t="s">
        <v>363</v>
      </c>
      <c r="AF14" s="137" t="s">
        <v>350</v>
      </c>
      <c r="AG14" s="137" t="s">
        <v>351</v>
      </c>
      <c r="AH14" s="137" t="s">
        <v>352</v>
      </c>
      <c r="AI14" s="137" t="s">
        <v>364</v>
      </c>
      <c r="AJ14" s="138">
        <v>2020</v>
      </c>
      <c r="AK14" s="138">
        <v>2020</v>
      </c>
      <c r="AL14" s="137" t="s">
        <v>365</v>
      </c>
      <c r="AM14" s="138">
        <v>8851.18</v>
      </c>
      <c r="AN14" s="138">
        <v>3268.82</v>
      </c>
      <c r="AO14" s="138">
        <v>12120</v>
      </c>
      <c r="AP14" s="138">
        <v>21148.82</v>
      </c>
      <c r="AQ14" s="138">
        <v>2991.18</v>
      </c>
      <c r="AR14" s="138">
        <v>24140</v>
      </c>
      <c r="AS14" s="138">
        <v>21148.82</v>
      </c>
      <c r="AT14" s="138">
        <v>2991.18</v>
      </c>
      <c r="AU14" s="138">
        <v>24140</v>
      </c>
      <c r="AV14" s="137">
        <v>26</v>
      </c>
      <c r="AW14" s="137"/>
      <c r="AX14" s="137"/>
      <c r="AY14" s="137"/>
      <c r="AZ14" s="137"/>
      <c r="BA14" s="137"/>
      <c r="BB14" s="137" t="s">
        <v>322</v>
      </c>
      <c r="BC14" s="137" t="s">
        <v>323</v>
      </c>
      <c r="BD14" s="137" t="s">
        <v>361</v>
      </c>
      <c r="BE14" s="138">
        <v>30000</v>
      </c>
      <c r="BF14" s="137" t="s">
        <v>307</v>
      </c>
      <c r="BG14" s="137" t="s">
        <v>378</v>
      </c>
      <c r="BH14" s="144" t="s">
        <v>263</v>
      </c>
      <c r="BI14" s="130" t="s">
        <v>100</v>
      </c>
      <c r="BJ14" s="144">
        <v>46160</v>
      </c>
      <c r="BK14" s="132" t="s">
        <v>103</v>
      </c>
      <c r="BL14" s="130" t="s">
        <v>108</v>
      </c>
      <c r="BM14" s="133" t="s">
        <v>181</v>
      </c>
      <c r="BN14" s="132" t="s">
        <v>223</v>
      </c>
      <c r="BO14" s="132"/>
      <c r="BP14" s="134"/>
      <c r="BQ14" s="69" t="s">
        <v>370</v>
      </c>
    </row>
    <row r="15" spans="1:69" ht="23" hidden="1" x14ac:dyDescent="0.35">
      <c r="A15" s="137">
        <v>11</v>
      </c>
      <c r="B15" s="137" t="s">
        <v>262</v>
      </c>
      <c r="C15" s="137" t="s">
        <v>257</v>
      </c>
      <c r="D15" s="137" t="s">
        <v>256</v>
      </c>
      <c r="E15" s="137" t="s">
        <v>278</v>
      </c>
      <c r="F15" s="137" t="s">
        <v>278</v>
      </c>
      <c r="G15" s="137" t="s">
        <v>265</v>
      </c>
      <c r="H15" s="137" t="s">
        <v>266</v>
      </c>
      <c r="I15" s="137">
        <v>61875</v>
      </c>
      <c r="J15" s="137" t="s">
        <v>279</v>
      </c>
      <c r="K15" s="137">
        <v>61875</v>
      </c>
      <c r="L15" s="137" t="s">
        <v>280</v>
      </c>
      <c r="M15" s="137" t="s">
        <v>281</v>
      </c>
      <c r="N15" s="137">
        <v>102038</v>
      </c>
      <c r="O15" s="137" t="s">
        <v>282</v>
      </c>
      <c r="P15" s="137">
        <v>140717</v>
      </c>
      <c r="Q15" s="137" t="s">
        <v>309</v>
      </c>
      <c r="R15" s="137" t="s">
        <v>313</v>
      </c>
      <c r="S15" s="137" t="s">
        <v>310</v>
      </c>
      <c r="T15" s="137" t="s">
        <v>310</v>
      </c>
      <c r="U15" s="137" t="s">
        <v>301</v>
      </c>
      <c r="V15" s="137" t="s">
        <v>287</v>
      </c>
      <c r="W15" s="137">
        <v>0</v>
      </c>
      <c r="X15" s="137" t="s">
        <v>314</v>
      </c>
      <c r="Y15" s="137">
        <v>357818367</v>
      </c>
      <c r="Z15" s="137" t="s">
        <v>311</v>
      </c>
      <c r="AA15" s="137" t="s">
        <v>366</v>
      </c>
      <c r="AB15" s="138">
        <v>15999</v>
      </c>
      <c r="AC15" s="137" t="s">
        <v>316</v>
      </c>
      <c r="AD15" s="137">
        <v>12</v>
      </c>
      <c r="AE15" s="137" t="s">
        <v>367</v>
      </c>
      <c r="AF15" s="137" t="s">
        <v>357</v>
      </c>
      <c r="AG15" s="137" t="s">
        <v>358</v>
      </c>
      <c r="AH15" s="137" t="s">
        <v>352</v>
      </c>
      <c r="AI15" s="137" t="s">
        <v>368</v>
      </c>
      <c r="AJ15" s="138">
        <v>1520</v>
      </c>
      <c r="AK15" s="138">
        <v>1520</v>
      </c>
      <c r="AL15" s="137" t="s">
        <v>360</v>
      </c>
      <c r="AM15" s="138">
        <v>2378.7199999999998</v>
      </c>
      <c r="AN15" s="138">
        <v>661.28</v>
      </c>
      <c r="AO15" s="138">
        <v>3040</v>
      </c>
      <c r="AP15" s="138">
        <v>13620.28</v>
      </c>
      <c r="AQ15" s="138">
        <v>1580.72</v>
      </c>
      <c r="AR15" s="138">
        <v>15201</v>
      </c>
      <c r="AS15" s="138">
        <v>13620.28</v>
      </c>
      <c r="AT15" s="138">
        <v>1580.72</v>
      </c>
      <c r="AU15" s="138">
        <v>15201</v>
      </c>
      <c r="AV15" s="137">
        <v>21</v>
      </c>
      <c r="AW15" s="137"/>
      <c r="AX15" s="137"/>
      <c r="AY15" s="137"/>
      <c r="AZ15" s="137"/>
      <c r="BA15" s="137"/>
      <c r="BB15" s="137" t="s">
        <v>322</v>
      </c>
      <c r="BC15" s="137" t="s">
        <v>323</v>
      </c>
      <c r="BD15" s="137" t="s">
        <v>361</v>
      </c>
      <c r="BE15" s="138">
        <v>15999</v>
      </c>
      <c r="BF15" s="137" t="s">
        <v>310</v>
      </c>
      <c r="BG15" s="137" t="s">
        <v>380</v>
      </c>
      <c r="BH15" s="144" t="s">
        <v>263</v>
      </c>
      <c r="BI15" s="130" t="s">
        <v>100</v>
      </c>
      <c r="BJ15" s="144">
        <v>46160</v>
      </c>
      <c r="BK15" s="132" t="s">
        <v>103</v>
      </c>
      <c r="BL15" s="130" t="s">
        <v>108</v>
      </c>
      <c r="BM15" s="133" t="s">
        <v>181</v>
      </c>
      <c r="BN15" s="132" t="s">
        <v>223</v>
      </c>
      <c r="BO15" s="132"/>
      <c r="BP15" s="134"/>
      <c r="BQ15" s="69" t="s">
        <v>370</v>
      </c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44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44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44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44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44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44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44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44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44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44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44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44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44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44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44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44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44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44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44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44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44"/>
      <c r="BI36" s="130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2026-06-03T06:39:23Z</dcterms:modified>
</cp:coreProperties>
</file>