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Store\CLV Moth wise\June CLVs\03-06-2026\FN26-27-00544\"/>
    </mc:Choice>
  </mc:AlternateContent>
  <xr:revisionPtr revIDLastSave="0" documentId="13_ncr:1_{9FBDFABE-AFCB-4ABC-B3CD-31AE539170C5}" xr6:coauthVersionLast="47" xr6:coauthVersionMax="47" xr10:uidLastSave="{00000000-0000-0000-0000-000000000000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<sst xmlns="http://schemas.openxmlformats.org/spreadsheetml/2006/main" count="668" uniqueCount="399">
  <si>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</si>
  <si>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</si>
  <si>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</si>
  <si>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</si>
  <si>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</si>
  <si>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</si>
  <si>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</si>
  <si>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</si>
  <si>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</si>
  <si>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</si>
  <si>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</si>
  <si>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</si>
  <si>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</si>
  <si>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</si>
  <si>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</si>
  <si>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</si>
  <si>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</si>
  <si>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</si>
  <si>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</si>
  <si>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</si>
  <si>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</si>
  <si>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</si>
  <si>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</si>
  <si>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</si>
  <si>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</si>
  <si>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</si>
  <si>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</si>
  <si>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</si>
  <si>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</si>
  <si>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</si>
  <si>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</si>
  <si>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</si>
  <si>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</si>
  <si>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</si>
  <si>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</si>
  <si>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</si>
  <si>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</si>
  <si>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</si>
  <si>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</si>
  <si>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</si>
  <si>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</si>
  <si>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</si>
  <si>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</si>
  <si>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</si>
  <si>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</si>
  <si>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</si>
  <si>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</si>
  <si>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</si>
  <si>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</si>
  <si>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</si>
  <si>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</si>
  <si>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</si>
  <si>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</si>
  <si>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</si>
  <si>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</si>
  <si>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</si>
  <si>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</si>
  <si>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</si>
  <si>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</si>
  <si>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</si>
  <si>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</si>
  <si>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</si>
  <si>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</si>
  <si>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</si>
  <si>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</si>
  <si>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</si>
  <si>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</si>
  <si>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</si>
  <si>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</si>
  <si>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</si>
  <si>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</si>
  <si>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</si>
  <si>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</si>
  <si>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</si>
  <si>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</si>
  <si>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</si>
  <si>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</si>
  <si>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</si>
  <si>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</si>
  <si>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</si>
  <si>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</si>
  <si>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</si>
  <si>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</si>
  <si>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</si>
  <si>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</si>
  <si>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</si>
  <si>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</si>
  <si>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</si>
  <si>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</si>
  <si>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</si>
  <si>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</si>
  <si>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</si>
  <si>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</si>
  <si>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</si>
  <si>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</si>
  <si>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</si>
  <si>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</si>
  <si>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</si>
  <si>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</si>
  <si>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</si>
  <si>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</si>
  <si>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</si>
  <si>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</si>
  <si>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</si>
  <si>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</si>
  <si>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</si>
  <si>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</si>
  <si>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</si>
  <si>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</si>
  <si>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</si>
  <si>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</si>
  <si>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</si>
  <si>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</si>
  <si>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</si>
  <si>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</si>
  <si>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</si>
  <si>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</si>
  <si>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</si>
  <si>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</si>
  <si>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</si>
  <si>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</si>
  <si>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</si>
  <si>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</si>
  <si>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</si>
  <si>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</si>
  <si>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</si>
  <si>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</si>
  <si>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</si>
  <si>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</si>
  <si>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</si>
  <si>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</si>
  <si>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</si>
  <si>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</si>
  <si>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</si>
  <si>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</si>
  <si>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</si>
  <si>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</si>
  <si>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</si>
  <si>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</si>
  <si>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</si>
  <si>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</si>
  <si>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</si>
  <si>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</si>
  <si>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</si>
  <si>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</si>
  <si>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</si>
  <si>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</si>
  <si>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</si>
  <si>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</si>
  <si>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</si>
  <si>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</si>
  <si>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</si>
  <si>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</si>
  <si>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</si>
  <si>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</si>
  <si>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</si>
  <si>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</si>
  <si>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</si>
  <si>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</si>
  <si>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</si>
  <si>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</si>
  <si>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</si>
  <si>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</si>
  <si>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</si>
  <si>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</si>
  <si>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</si>
  <si>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</si>
  <si>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</si>
  <si>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</si>
  <si>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</si>
  <si>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</si>
  <si>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</si>
  <si>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</si>
  <si>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</si>
  <si>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</si>
  <si>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</si>
  <si>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</si>
  <si>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</si>
  <si>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</si>
  <si>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</si>
  <si>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</si>
  <si>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</si>
  <si>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</si>
  <si>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</si>
  <si>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</si>
  <si>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</si>
  <si>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</si>
  <si>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</si>
  <si>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</si>
  <si>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</si>
  <si>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</si>
  <si>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</si>
  <si>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</si>
  <si>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</si>
  <si>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</si>
  <si>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</si>
  <si>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</si>
  <si>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</si>
  <si>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</si>
  <si>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</si>
  <si>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</si>
  <si>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</si>
  <si>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</si>
  <si>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</si>
  <si>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</si>
  <si>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</si>
  <si>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</si>
  <si>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</si>
  <si>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</si>
  <si>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</si>
  <si>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</si>
  <si>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</si>
  <si>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</si>
  <si>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</si>
  <si>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</si>
  <si>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</si>
  <si>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</si>
  <si>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</si>
  <si>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</si>
  <si>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</si>
  <si>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</si>
  <si>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</si>
  <si>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</si>
  <si>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</si>
  <si>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</si>
  <si>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</si>
  <si>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</si>
  <si>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</si>
  <si>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</si>
  <si>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</si>
  <si>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</si>
  <si>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</si>
  <si>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</si>
  <si>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</si>
  <si>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</si>
  <si>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</si>
  <si>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</si>
  <si>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</si>
  <si>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</si>
  <si>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</si>
  <si>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</si>
  <si>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</si>
  <si>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</si>
  <si>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</si>
  <si>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</si>
  <si>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</si>
  <si>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</si>
  <si>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</si>
  <si>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</si>
  <si>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</si>
  <si>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</si>
  <si>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</si>
  <si>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</si>
  <si>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</si>
  <si>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Rajasthan 2</t>
  </si>
  <si>
    <t>Khatushyam</t>
  </si>
  <si>
    <t>Beawar</t>
  </si>
  <si>
    <t>RJ3048</t>
  </si>
  <si>
    <t>Bhim</t>
  </si>
  <si>
    <t>Bujarel</t>
  </si>
  <si>
    <t>SF0096990</t>
  </si>
  <si>
    <t>Ashok Kumar Saini</t>
  </si>
  <si>
    <t>bujarel C2</t>
  </si>
  <si>
    <t>Barakhan C1 Rahul1</t>
  </si>
  <si>
    <t>Chetana</t>
  </si>
  <si>
    <t>SID951376171895</t>
  </si>
  <si>
    <t>GENERAL</t>
  </si>
  <si>
    <t>HINDU</t>
  </si>
  <si>
    <t>Agriculture &amp; Farming</t>
  </si>
  <si>
    <t>MEENA DEVI</t>
  </si>
  <si>
    <t>Jassa Kheda</t>
  </si>
  <si>
    <t>SF0094122</t>
  </si>
  <si>
    <t>Anil Kumar Yadav</t>
  </si>
  <si>
    <t>jassa kheda c1</t>
  </si>
  <si>
    <t>Ram</t>
  </si>
  <si>
    <t>SID951375458881</t>
  </si>
  <si>
    <t>EBC</t>
  </si>
  <si>
    <t>SUMITRA DEVI</t>
  </si>
  <si>
    <t>27-Mar-2023</t>
  </si>
  <si>
    <t>06</t>
  </si>
  <si>
    <t>2</t>
  </si>
  <si>
    <t>4.62 Yrs</t>
  </si>
  <si>
    <t>27 Sep 2021</t>
  </si>
  <si>
    <t>&gt; 4 to 6 Years</t>
  </si>
  <si>
    <t>09-May-2023</t>
  </si>
  <si>
    <t>03-Apr-2025</t>
  </si>
  <si>
    <t>Open</t>
  </si>
  <si>
    <t>05-Dec-2023</t>
  </si>
  <si>
    <t>02</t>
  </si>
  <si>
    <t>3</t>
  </si>
  <si>
    <t>6.44 Yrs</t>
  </si>
  <si>
    <t>04 Dec 2019</t>
  </si>
  <si>
    <t>&gt; 6 to 10 Years</t>
  </si>
  <si>
    <t>01-Jan-2024</t>
  </si>
  <si>
    <t>29-Sep-2025</t>
  </si>
  <si>
    <t>7850440055</t>
  </si>
  <si>
    <t>7339720884</t>
  </si>
  <si>
    <t>Nimbiya</t>
  </si>
  <si>
    <t>SF0103452</t>
  </si>
  <si>
    <t>Shilpa Kumari</t>
  </si>
  <si>
    <t>672204</t>
  </si>
  <si>
    <t>1163220</t>
  </si>
  <si>
    <t>SID951375517265</t>
  </si>
  <si>
    <t>SAVITA DEVI</t>
  </si>
  <si>
    <t>13-Jun-2023</t>
  </si>
  <si>
    <t>Mon</t>
  </si>
  <si>
    <t>6.40 Yrs</t>
  </si>
  <si>
    <t>18 Dec 2019</t>
  </si>
  <si>
    <t>03-Aug-2023</t>
  </si>
  <si>
    <t>27-Mar-2025</t>
  </si>
  <si>
    <t>9725911846</t>
  </si>
  <si>
    <t>Trilok Kumar Panchal/SF0078195</t>
  </si>
  <si>
    <t>Loan card not availabe during the visit.</t>
  </si>
  <si>
    <t>Gyangarh</t>
  </si>
  <si>
    <t>SF0094067</t>
  </si>
  <si>
    <t>Dalip Kumar Ratawal</t>
  </si>
  <si>
    <t>gyangarh nilo</t>
  </si>
  <si>
    <t>1164762</t>
  </si>
  <si>
    <t>SID951375533480</t>
  </si>
  <si>
    <t>NILOFAR BANU</t>
  </si>
  <si>
    <t>21-Nov-2023</t>
  </si>
  <si>
    <t>09</t>
  </si>
  <si>
    <t>6.35 Yrs</t>
  </si>
  <si>
    <t>20 Dec 2019</t>
  </si>
  <si>
    <t>05-Jan-2024</t>
  </si>
  <si>
    <t>21-May-2025</t>
  </si>
  <si>
    <t>6350412831</t>
  </si>
  <si>
    <t>Financial issue</t>
  </si>
  <si>
    <t xml:space="preserve">Gangaji Ka Kheda </t>
  </si>
  <si>
    <t>731542</t>
  </si>
  <si>
    <t>1234535</t>
  </si>
  <si>
    <t>SSF4974177</t>
  </si>
  <si>
    <t>SUSHILA DEVI</t>
  </si>
  <si>
    <t>28-Nov-2023</t>
  </si>
  <si>
    <t>08</t>
  </si>
  <si>
    <t>1</t>
  </si>
  <si>
    <t>2.45 Yrs</t>
  </si>
  <si>
    <t>28 Nov 2023</t>
  </si>
  <si>
    <t>&gt; 2 to 4 Years</t>
  </si>
  <si>
    <t>09-Jan-2024</t>
  </si>
  <si>
    <t>14-Sep-2025</t>
  </si>
  <si>
    <t>7433994302</t>
  </si>
  <si>
    <t>Borrower migrated to other city</t>
  </si>
  <si>
    <t>BHIM</t>
  </si>
  <si>
    <t>BHIM C2</t>
  </si>
  <si>
    <t>BHIM C2 Rekha1</t>
  </si>
  <si>
    <t>SSF5136080</t>
  </si>
  <si>
    <t>KANCHAN DEVI</t>
  </si>
  <si>
    <t>22-Dec-2023</t>
  </si>
  <si>
    <t>2.39 Yrs</t>
  </si>
  <si>
    <t>22 Dec 2023</t>
  </si>
  <si>
    <t>05-Feb-2024</t>
  </si>
  <si>
    <t>13-Dec-2025</t>
  </si>
  <si>
    <t>7976342316</t>
  </si>
  <si>
    <t>BHIM C2 Gorment School1</t>
  </si>
  <si>
    <t>SSF3897746</t>
  </si>
  <si>
    <t>SEETA DEVI</t>
  </si>
  <si>
    <t>01-Sep-2024</t>
  </si>
  <si>
    <t>2.97 Yrs</t>
  </si>
  <si>
    <t>23 May 2023</t>
  </si>
  <si>
    <t>08-Oct-2024</t>
  </si>
  <si>
    <t>14-Oct-2025</t>
  </si>
  <si>
    <t>9079347152</t>
  </si>
  <si>
    <t>BHIM C5</t>
  </si>
  <si>
    <t>BHIM C5 Sri Ram1</t>
  </si>
  <si>
    <t>SSF5425801</t>
  </si>
  <si>
    <t>SEEMA JAIN</t>
  </si>
  <si>
    <t>20-Nov-2024</t>
  </si>
  <si>
    <t>2.28 Yrs</t>
  </si>
  <si>
    <t>31 Jan 2024</t>
  </si>
  <si>
    <t>14-Jan-2025</t>
  </si>
  <si>
    <t>19-Mar-2026</t>
  </si>
  <si>
    <t>8690617539</t>
  </si>
  <si>
    <t>Thorit</t>
  </si>
  <si>
    <t>703670 C1</t>
  </si>
  <si>
    <t>703670 C1 Nandawat1</t>
  </si>
  <si>
    <t>SSF3080601</t>
  </si>
  <si>
    <t>NIRMALA</t>
  </si>
  <si>
    <t>09-Mar-2024</t>
  </si>
  <si>
    <t>3.38 Yrs</t>
  </si>
  <si>
    <t>23 Dec 2022</t>
  </si>
  <si>
    <t>09-Apr-2024</t>
  </si>
  <si>
    <t>30-Sep-2024</t>
  </si>
  <si>
    <t>The regular EMI payments were collected by Mr. Hritik Meghwal (SF0068437) via digital payment from Borrower NIRMALA-355562042.These collections were not posted in FIMO or reflected at the branch level.</t>
  </si>
  <si>
    <t>FN26-27-00544</t>
  </si>
  <si>
    <t>Hritik Meghwal</t>
  </si>
  <si>
    <t>SF0068437</t>
  </si>
  <si>
    <t>Credit Assistant</t>
  </si>
  <si>
    <t>FIR Not Filled</t>
  </si>
  <si>
    <t>FRM</t>
  </si>
  <si>
    <t>Gyarsi Lal Gurjar/SF0088331</t>
  </si>
  <si>
    <t>Balveer Yadav/SF0088632</t>
  </si>
  <si>
    <t>Suresh Kumar Yadav/SF0080719</t>
  </si>
  <si>
    <t>Vipin Yadav/SF0071928</t>
  </si>
  <si>
    <t>Resigned-Exited</t>
  </si>
  <si>
    <t>Completed-Report Submitted</t>
  </si>
  <si>
    <t>Trilok Kumar Panchal</t>
  </si>
  <si>
    <t>SF0078195</t>
  </si>
  <si>
    <t>Dear Team,
As per the findings the verification conducted in May 2026, it was observed that a fraud amounting to Rs.43,640/- has taken place. Specifically, the, CA  Hritik Meghwal-SF0068437 collected amounts from borrowers but failed to perform the following actions:
The collected amount was not posted in FIMO.
The collected amount was not deposited in the branch.
The data received from HO does not contain information for AH.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</si>
</sst>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8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horizontal="center" vertical="center" wrapText="1" readingOrder="1"/>
    </xf>
    <xf numFmtId="172" fontId="38" fillId="0" borderId="15" xfId="0" applyNumberFormat="1" applyFont="1" applyBorder="1" applyAlignment="1">
      <alignment horizontal="center" vertical="center" wrapText="1" readingOrder="1"/>
    </xf>
    <xf numFmtId="0" fontId="38" fillId="0" borderId="1" xfId="0" applyFont="1" applyBorder="1" applyAlignment="1" applyProtection="1">
      <alignment horizontal="center" vertical="center" wrapText="1" readingOrder="1"/>
      <protection locked="0"/>
    </xf>
    <xf numFmtId="172" fontId="38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39" fillId="0" borderId="1" xfId="0" applyFont="1" applyBorder="1" applyAlignment="1" applyProtection="1">
      <alignment horizontal="center" vertical="center"/>
      <protection locked="0"/>
    </xf>
    <xf numFmtId="14" fontId="39" fillId="0" borderId="1" xfId="0" applyNumberFormat="1" applyFont="1" applyBorder="1" applyAlignment="1" applyProtection="1">
      <alignment horizontal="center" vertical="center"/>
      <protection locked="0"/>
    </xf>
    <xf numFmtId="0" fontId="39" fillId="8" borderId="1" xfId="0" applyFont="1" applyFill="1" applyBorder="1" applyAlignment="1" applyProtection="1">
      <alignment horizontal="center" vertical="center"/>
      <protection locked="0"/>
    </xf>
    <xf numFmtId="15" fontId="39" fillId="8" borderId="1" xfId="0" applyNumberFormat="1" applyFont="1" applyFill="1" applyBorder="1" applyAlignment="1" applyProtection="1">
      <alignment horizontal="center" vertical="center"/>
      <protection locked="0"/>
    </xf>
    <xf numFmtId="0" fontId="40" fillId="0" borderId="1" xfId="0" applyFont="1" applyBorder="1" applyAlignment="1" applyProtection="1">
      <alignment horizontal="center" vertical="center"/>
      <protection locked="0"/>
    </xf>
    <xf numFmtId="0" fontId="39" fillId="0" borderId="1" xfId="0" applyFont="1" applyBorder="1" applyAlignment="1" applyProtection="1">
      <alignment horizontal="center" vertical="center" wrapText="1"/>
      <protection locked="0"/>
    </xf>
    <xf numFmtId="0" fontId="39" fillId="0" borderId="1" xfId="26" applyFont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G4" sqref="G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RJ3048</v>
      </c>
      <c r="D5" s="64" t="str">
        <f>IF('Physical Cash at Safe'!D28="Yes", 'Physical Cash at Safe'!A4, 'Borrower Wise Details'!C5)</f>
        <v>Bhim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Rajasthan 2</v>
      </c>
      <c r="G5" s="61">
        <v>46167</v>
      </c>
      <c r="H5" s="62" t="s">
        <v>389</v>
      </c>
      <c r="I5" s="61">
        <v>46169</v>
      </c>
      <c r="J5" s="79" t="str">
        <f>IF('Physical Cash at Safe'!D28="Yes",'Physical Cash at Safe'!E28,IF('Borrower Wise Details'!D5&lt;&gt;"",'Borrower Wise Details'!D5,""))</f>
        <v>FN26-27-00544</v>
      </c>
      <c r="K5" s="89">
        <v>1</v>
      </c>
      <c r="L5" s="90">
        <v>43640</v>
      </c>
      <c r="M5" s="90">
        <v>0</v>
      </c>
      <c r="N5" s="90" t="s">
        <v>390</v>
      </c>
      <c r="O5" s="90" t="s">
        <v>391</v>
      </c>
      <c r="P5" s="90" t="s">
        <v>392</v>
      </c>
      <c r="Q5" s="90" t="s">
        <v>393</v>
      </c>
      <c r="R5" s="80" t="str">
        <f>IF('Physical Cash at Safe'!$D$28="Yes", 'Physical Cash at Safe'!$A$28, IF('Borrower Wise Details'!F5&lt;&gt;"", 'Borrower Wise Details'!F5, ""))</f>
        <v>Hritik Meghwal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SF0068437</v>
      </c>
      <c r="U5" s="83" t="s">
        <v>394</v>
      </c>
      <c r="V5" s="61">
        <v>45372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395</v>
      </c>
      <c r="Z5" s="61">
        <v>46167</v>
      </c>
      <c r="AA5" s="61">
        <v>46169</v>
      </c>
      <c r="AB5" s="61" t="s">
        <v>223</v>
      </c>
      <c r="AC5" s="61" t="s">
        <v>223</v>
      </c>
      <c r="AD5" s="61" t="s">
        <v>223</v>
      </c>
      <c r="AE5" s="61" t="s">
        <v>396</v>
      </c>
      <c r="AF5" s="61" t="s">
        <v>397</v>
      </c>
      <c r="AG5" s="141">
        <v>9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9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43640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43640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46176</v>
      </c>
      <c r="AO5" s="75" t="s">
        <v>398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3" t="s">
        <v>81</v>
      </c>
      <c r="I3" s="153"/>
      <c r="J3" s="153"/>
      <c r="K3" s="153"/>
      <c r="L3" s="153"/>
      <c r="M3" s="153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RJ3048</v>
      </c>
      <c r="C5" s="50" t="str">
        <f>IF('Fraud Investigation Report'!D5="", "", 'Fraud Investigation Report'!D5)</f>
        <v>Bhim</v>
      </c>
      <c r="D5" s="73" t="str">
        <f>IF(OR('Fraud Investigation Report'!R5="", 'Fraud Investigation Report'!R5=0), "", 'Fraud Investigation Report'!R5)</f>
        <v>Hritik Meghwal</v>
      </c>
      <c r="E5" s="73" t="str">
        <f>IF(OR('Fraud Investigation Report'!T5="", 'Fraud Investigation Report'!T5=0), "", 'Fraud Investigation Report'!T5)</f>
        <v>SF0068437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FN26-27-00544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43640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43640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43640</v>
      </c>
      <c r="Q5" s="49"/>
      <c r="R5" s="94" t="s">
        <v>388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2" t="s">
        <v>2</v>
      </c>
      <c r="B1" s="173"/>
      <c r="C1" s="173"/>
      <c r="D1" s="173"/>
      <c r="E1" s="174"/>
    </row>
    <row r="2" spans="1:5" ht="18.5" x14ac:dyDescent="0.45">
      <c r="A2" s="14"/>
      <c r="B2" s="175" t="s">
        <v>224</v>
      </c>
      <c r="C2" s="175"/>
      <c r="D2" s="175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76" t="s">
        <v>65</v>
      </c>
      <c r="B7" s="177"/>
      <c r="C7" s="177"/>
      <c r="D7" s="177"/>
      <c r="E7" s="177"/>
    </row>
    <row r="8" spans="1:5" ht="15" customHeight="1" x14ac:dyDescent="0.35">
      <c r="A8" s="178" t="s">
        <v>66</v>
      </c>
      <c r="B8" s="180" t="s">
        <v>86</v>
      </c>
      <c r="C8" s="181"/>
      <c r="D8" s="182" t="s">
        <v>67</v>
      </c>
      <c r="E8" s="183"/>
    </row>
    <row r="9" spans="1:5" ht="14.5" x14ac:dyDescent="0.35">
      <c r="A9" s="179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84" t="s">
        <v>91</v>
      </c>
      <c r="B20" s="185"/>
      <c r="C20" s="32">
        <v>0</v>
      </c>
      <c r="D20" s="33" t="s">
        <v>85</v>
      </c>
      <c r="E20" s="34"/>
    </row>
    <row r="21" spans="1:5" ht="30" customHeight="1" x14ac:dyDescent="0.35">
      <c r="A21" s="186" t="s">
        <v>82</v>
      </c>
      <c r="B21" s="187"/>
      <c r="C21" s="34"/>
      <c r="D21" s="33" t="s">
        <v>83</v>
      </c>
      <c r="E21" s="34"/>
    </row>
    <row r="22" spans="1:5" ht="30" customHeight="1" x14ac:dyDescent="0.35">
      <c r="A22" s="186" t="s">
        <v>72</v>
      </c>
      <c r="B22" s="187"/>
      <c r="C22" s="34"/>
      <c r="D22" s="35" t="s">
        <v>73</v>
      </c>
      <c r="E22" s="34"/>
    </row>
    <row r="23" spans="1:5" ht="30" customHeight="1" x14ac:dyDescent="0.35">
      <c r="A23" s="186" t="s">
        <v>74</v>
      </c>
      <c r="B23" s="187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71"/>
      <c r="C24" s="171"/>
      <c r="D24" s="171"/>
      <c r="E24" s="171"/>
    </row>
    <row r="25" spans="1:5" ht="57.75" customHeight="1" x14ac:dyDescent="0.35">
      <c r="A25" s="36" t="s">
        <v>75</v>
      </c>
      <c r="B25" s="160"/>
      <c r="C25" s="160"/>
      <c r="D25" s="160"/>
      <c r="E25" s="160"/>
    </row>
    <row r="26" spans="1:5" ht="20.149999999999999" customHeight="1" x14ac:dyDescent="0.35">
      <c r="A26" s="165" t="s">
        <v>170</v>
      </c>
      <c r="B26" s="165"/>
      <c r="C26" s="165"/>
      <c r="D26" s="165"/>
      <c r="E26" s="165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3" t="s">
        <v>196</v>
      </c>
      <c r="E29" s="164"/>
    </row>
    <row r="30" spans="1:5" ht="40" customHeight="1" x14ac:dyDescent="0.35">
      <c r="A30" s="85"/>
      <c r="B30" s="85"/>
      <c r="C30" s="86" t="str">
        <f>IF(AND(A30="",B30=""),"",A30-B30)</f>
        <v/>
      </c>
      <c r="D30" s="166"/>
      <c r="E30" s="167"/>
    </row>
    <row r="31" spans="1:5" ht="15" customHeight="1" x14ac:dyDescent="0.35">
      <c r="A31" s="168"/>
      <c r="B31" s="169"/>
      <c r="C31" s="169"/>
      <c r="D31" s="169"/>
      <c r="E31" s="170"/>
    </row>
    <row r="32" spans="1:5" ht="24.75" customHeight="1" x14ac:dyDescent="0.35">
      <c r="A32" s="37" t="s">
        <v>197</v>
      </c>
      <c r="B32" s="38"/>
      <c r="C32" s="37" t="s">
        <v>76</v>
      </c>
      <c r="D32" s="161"/>
      <c r="E32" s="162"/>
    </row>
    <row r="33" spans="1:5" ht="18" customHeight="1" x14ac:dyDescent="0.35">
      <c r="A33" s="37" t="s">
        <v>77</v>
      </c>
      <c r="B33" s="126"/>
      <c r="C33" s="39" t="s">
        <v>78</v>
      </c>
      <c r="D33" s="154"/>
      <c r="E33" s="155"/>
    </row>
    <row r="34" spans="1:5" ht="26" x14ac:dyDescent="0.35">
      <c r="A34" s="39" t="s">
        <v>198</v>
      </c>
      <c r="B34" s="126"/>
      <c r="C34" s="39" t="s">
        <v>199</v>
      </c>
      <c r="D34" s="156"/>
      <c r="E34" s="157"/>
    </row>
    <row r="35" spans="1:5" ht="26" x14ac:dyDescent="0.35">
      <c r="A35" s="39" t="s">
        <v>200</v>
      </c>
      <c r="B35" s="126"/>
      <c r="C35" s="39" t="s">
        <v>202</v>
      </c>
      <c r="D35" s="156"/>
      <c r="E35" s="157"/>
    </row>
    <row r="36" spans="1:5" ht="25.5" customHeight="1" x14ac:dyDescent="0.35">
      <c r="A36" s="39" t="s">
        <v>201</v>
      </c>
      <c r="B36" s="127"/>
      <c r="C36" s="39" t="s">
        <v>203</v>
      </c>
      <c r="D36" s="158"/>
      <c r="E36" s="159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pane xSplit="4" ySplit="4" topLeftCell="K5" activePane="bottomRight" state="frozen"/>
      <selection pane="topRight" activeCell="E1" sqref="E1"/>
      <selection pane="bottomLeft" activeCell="A5" sqref="A5"/>
      <selection pane="bottomRight" activeCell="K4" sqref="K4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RJ3048</v>
      </c>
      <c r="C5" s="60" t="str">
        <f>IF('Loan Outstanding Report'!$H$5="", "", 'Loan Outstanding Report'!$H$5)</f>
        <v>Bhim</v>
      </c>
      <c r="D5" s="128" t="s">
        <v>384</v>
      </c>
      <c r="E5" s="66">
        <v>46167</v>
      </c>
      <c r="F5" s="92" t="s">
        <v>385</v>
      </c>
      <c r="G5" s="49" t="s">
        <v>386</v>
      </c>
      <c r="H5" s="49" t="s">
        <v>387</v>
      </c>
      <c r="I5" s="49" t="s">
        <v>374</v>
      </c>
      <c r="J5" s="49" t="s">
        <v>376</v>
      </c>
      <c r="K5" s="49" t="s">
        <v>377</v>
      </c>
      <c r="L5" s="11">
        <v>355562042</v>
      </c>
      <c r="M5" s="67" t="s">
        <v>378</v>
      </c>
      <c r="N5" s="49">
        <v>65000</v>
      </c>
      <c r="O5" s="49">
        <v>3470</v>
      </c>
      <c r="P5" s="67" t="s">
        <v>127</v>
      </c>
      <c r="Q5" s="88">
        <v>45300</v>
      </c>
      <c r="R5" s="49">
        <v>43640</v>
      </c>
      <c r="S5" s="49">
        <v>0</v>
      </c>
      <c r="T5" s="49">
        <v>0</v>
      </c>
      <c r="U5" s="68">
        <f t="shared" ref="U5:U69" si="0">IF(AND(ISBLANK(R5),ISBLANK(S5),ISBLANK(T5)),"",R5-(S5+T5))</f>
        <v>43640</v>
      </c>
      <c r="V5" s="42" t="s">
        <v>183</v>
      </c>
      <c r="W5" s="69" t="s">
        <v>383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L1" zoomScale="89" zoomScaleNormal="90" workbookViewId="0">
      <pane ySplit="4" topLeftCell="A5" activePane="bottomLeft" state="frozen"/>
      <selection pane="bottomLeft" activeCell="BO14" sqref="BO14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7">
        <v>1</v>
      </c>
      <c r="B5" s="142" t="s">
        <v>253</v>
      </c>
      <c r="C5" s="142" t="s">
        <v>254</v>
      </c>
      <c r="D5" s="142" t="s">
        <v>255</v>
      </c>
      <c r="E5" s="142" t="s">
        <v>256</v>
      </c>
      <c r="F5" s="142" t="s">
        <v>256</v>
      </c>
      <c r="G5" s="142" t="s">
        <v>257</v>
      </c>
      <c r="H5" s="142" t="s">
        <v>258</v>
      </c>
      <c r="I5" s="142">
        <v>5684</v>
      </c>
      <c r="J5" s="142" t="s">
        <v>259</v>
      </c>
      <c r="K5" s="142">
        <v>5684</v>
      </c>
      <c r="L5" s="142" t="s">
        <v>260</v>
      </c>
      <c r="M5" s="142" t="s">
        <v>261</v>
      </c>
      <c r="N5" s="142">
        <v>324636</v>
      </c>
      <c r="O5" s="142" t="s">
        <v>262</v>
      </c>
      <c r="P5" s="142">
        <v>451538</v>
      </c>
      <c r="Q5" s="142" t="s">
        <v>263</v>
      </c>
      <c r="R5" s="142" t="s">
        <v>264</v>
      </c>
      <c r="S5" s="142" t="s">
        <v>265</v>
      </c>
      <c r="T5" s="142" t="s">
        <v>265</v>
      </c>
      <c r="U5" s="142" t="s">
        <v>266</v>
      </c>
      <c r="V5" s="142" t="s">
        <v>267</v>
      </c>
      <c r="W5" s="142">
        <v>541</v>
      </c>
      <c r="X5" s="142" t="s">
        <v>268</v>
      </c>
      <c r="Y5" s="142">
        <v>351193405</v>
      </c>
      <c r="Z5" s="142" t="s">
        <v>269</v>
      </c>
      <c r="AA5" s="142" t="s">
        <v>278</v>
      </c>
      <c r="AB5" s="143">
        <v>54478</v>
      </c>
      <c r="AC5" s="142" t="s">
        <v>279</v>
      </c>
      <c r="AD5" s="142">
        <v>24</v>
      </c>
      <c r="AE5" s="142" t="s">
        <v>280</v>
      </c>
      <c r="AF5" s="142" t="s">
        <v>281</v>
      </c>
      <c r="AG5" s="142" t="s">
        <v>282</v>
      </c>
      <c r="AH5" s="142" t="s">
        <v>283</v>
      </c>
      <c r="AI5" s="142" t="s">
        <v>284</v>
      </c>
      <c r="AJ5" s="143">
        <v>2660</v>
      </c>
      <c r="AK5" s="143">
        <v>2950</v>
      </c>
      <c r="AL5" s="142" t="s">
        <v>285</v>
      </c>
      <c r="AM5" s="143">
        <v>51589.33</v>
      </c>
      <c r="AN5" s="143">
        <v>15970.67</v>
      </c>
      <c r="AO5" s="143">
        <v>67560</v>
      </c>
      <c r="AP5" s="143">
        <v>2888.67</v>
      </c>
      <c r="AQ5" s="143">
        <v>61.33</v>
      </c>
      <c r="AR5" s="143">
        <v>2950</v>
      </c>
      <c r="AS5" s="143">
        <v>2888.67</v>
      </c>
      <c r="AT5" s="143">
        <v>61.33</v>
      </c>
      <c r="AU5" s="143">
        <v>2950</v>
      </c>
      <c r="AV5" s="142">
        <v>38</v>
      </c>
      <c r="AW5" s="146"/>
      <c r="AX5" s="146"/>
      <c r="AY5" s="147"/>
      <c r="AZ5" s="146"/>
      <c r="BA5" s="146"/>
      <c r="BB5" s="142" t="s">
        <v>286</v>
      </c>
      <c r="BC5" s="146"/>
      <c r="BD5" s="146"/>
      <c r="BE5" s="143">
        <v>0</v>
      </c>
      <c r="BF5" s="142" t="s">
        <v>265</v>
      </c>
      <c r="BG5" s="142" t="s">
        <v>295</v>
      </c>
      <c r="BH5" s="142" t="s">
        <v>311</v>
      </c>
      <c r="BI5" s="148" t="s">
        <v>100</v>
      </c>
      <c r="BJ5" s="149">
        <v>46168</v>
      </c>
      <c r="BK5" s="146" t="s">
        <v>103</v>
      </c>
      <c r="BL5" s="148" t="s">
        <v>108</v>
      </c>
      <c r="BM5" s="150" t="s">
        <v>181</v>
      </c>
      <c r="BN5" s="146"/>
      <c r="BO5" s="146"/>
      <c r="BP5" s="151"/>
      <c r="BQ5" s="148" t="s">
        <v>312</v>
      </c>
    </row>
    <row r="6" spans="1:69" hidden="1" x14ac:dyDescent="0.35">
      <c r="A6" s="137">
        <v>2</v>
      </c>
      <c r="B6" s="142" t="s">
        <v>253</v>
      </c>
      <c r="C6" s="142" t="s">
        <v>254</v>
      </c>
      <c r="D6" s="142" t="s">
        <v>255</v>
      </c>
      <c r="E6" s="142" t="s">
        <v>256</v>
      </c>
      <c r="F6" s="142" t="s">
        <v>256</v>
      </c>
      <c r="G6" s="142" t="s">
        <v>257</v>
      </c>
      <c r="H6" s="142" t="s">
        <v>258</v>
      </c>
      <c r="I6" s="142">
        <v>3218</v>
      </c>
      <c r="J6" s="142" t="s">
        <v>270</v>
      </c>
      <c r="K6" s="142">
        <v>3218</v>
      </c>
      <c r="L6" s="142" t="s">
        <v>271</v>
      </c>
      <c r="M6" s="142" t="s">
        <v>272</v>
      </c>
      <c r="N6" s="142">
        <v>4622</v>
      </c>
      <c r="O6" s="142" t="s">
        <v>273</v>
      </c>
      <c r="P6" s="142">
        <v>5470</v>
      </c>
      <c r="Q6" s="142" t="s">
        <v>274</v>
      </c>
      <c r="R6" s="142" t="s">
        <v>264</v>
      </c>
      <c r="S6" s="142" t="s">
        <v>275</v>
      </c>
      <c r="T6" s="142" t="s">
        <v>275</v>
      </c>
      <c r="U6" s="142" t="s">
        <v>276</v>
      </c>
      <c r="V6" s="142" t="s">
        <v>267</v>
      </c>
      <c r="W6" s="142">
        <v>541</v>
      </c>
      <c r="X6" s="142" t="s">
        <v>268</v>
      </c>
      <c r="Y6" s="142">
        <v>353964100</v>
      </c>
      <c r="Z6" s="142" t="s">
        <v>277</v>
      </c>
      <c r="AA6" s="142" t="s">
        <v>287</v>
      </c>
      <c r="AB6" s="143">
        <v>63000</v>
      </c>
      <c r="AC6" s="142" t="s">
        <v>288</v>
      </c>
      <c r="AD6" s="142">
        <v>24</v>
      </c>
      <c r="AE6" s="142" t="s">
        <v>289</v>
      </c>
      <c r="AF6" s="142" t="s">
        <v>290</v>
      </c>
      <c r="AG6" s="142" t="s">
        <v>291</v>
      </c>
      <c r="AH6" s="142" t="s">
        <v>292</v>
      </c>
      <c r="AI6" s="142" t="s">
        <v>293</v>
      </c>
      <c r="AJ6" s="143">
        <v>3360</v>
      </c>
      <c r="AK6" s="143">
        <v>3360</v>
      </c>
      <c r="AL6" s="142" t="s">
        <v>294</v>
      </c>
      <c r="AM6" s="143">
        <v>53314.52</v>
      </c>
      <c r="AN6" s="143">
        <v>17245.48</v>
      </c>
      <c r="AO6" s="143">
        <v>70560</v>
      </c>
      <c r="AP6" s="143">
        <v>9685.48</v>
      </c>
      <c r="AQ6" s="143">
        <v>422.52</v>
      </c>
      <c r="AR6" s="143">
        <v>10108</v>
      </c>
      <c r="AS6" s="143">
        <v>9685.48</v>
      </c>
      <c r="AT6" s="143">
        <v>422.52</v>
      </c>
      <c r="AU6" s="143">
        <v>10108</v>
      </c>
      <c r="AV6" s="142">
        <v>29</v>
      </c>
      <c r="AW6" s="146"/>
      <c r="AX6" s="146"/>
      <c r="AY6" s="146"/>
      <c r="AZ6" s="146"/>
      <c r="BA6" s="146"/>
      <c r="BB6" s="142" t="s">
        <v>286</v>
      </c>
      <c r="BC6" s="146"/>
      <c r="BD6" s="146"/>
      <c r="BE6" s="143">
        <v>0</v>
      </c>
      <c r="BF6" s="142" t="s">
        <v>275</v>
      </c>
      <c r="BG6" s="142" t="s">
        <v>296</v>
      </c>
      <c r="BH6" s="142" t="s">
        <v>311</v>
      </c>
      <c r="BI6" s="148" t="s">
        <v>100</v>
      </c>
      <c r="BJ6" s="149">
        <v>46168</v>
      </c>
      <c r="BK6" s="146" t="s">
        <v>103</v>
      </c>
      <c r="BL6" s="148" t="s">
        <v>108</v>
      </c>
      <c r="BM6" s="150" t="s">
        <v>181</v>
      </c>
      <c r="BN6" s="146"/>
      <c r="BO6" s="146"/>
      <c r="BP6" s="151"/>
      <c r="BQ6" s="148" t="s">
        <v>312</v>
      </c>
    </row>
    <row r="7" spans="1:69" hidden="1" x14ac:dyDescent="0.35">
      <c r="A7" s="137">
        <v>3</v>
      </c>
      <c r="B7" s="146" t="s">
        <v>253</v>
      </c>
      <c r="C7" s="146" t="s">
        <v>254</v>
      </c>
      <c r="D7" s="146" t="s">
        <v>255</v>
      </c>
      <c r="E7" s="146" t="s">
        <v>256</v>
      </c>
      <c r="F7" s="146" t="s">
        <v>256</v>
      </c>
      <c r="G7" s="146" t="s">
        <v>257</v>
      </c>
      <c r="H7" s="146" t="s">
        <v>258</v>
      </c>
      <c r="I7" s="146">
        <v>3392</v>
      </c>
      <c r="J7" s="146" t="s">
        <v>297</v>
      </c>
      <c r="K7" s="146">
        <v>3392</v>
      </c>
      <c r="L7" s="146" t="s">
        <v>298</v>
      </c>
      <c r="M7" s="146" t="s">
        <v>299</v>
      </c>
      <c r="N7" s="146">
        <v>4923</v>
      </c>
      <c r="O7" s="146" t="s">
        <v>300</v>
      </c>
      <c r="P7" s="146">
        <v>5822</v>
      </c>
      <c r="Q7" s="146" t="s">
        <v>301</v>
      </c>
      <c r="R7" s="146" t="s">
        <v>264</v>
      </c>
      <c r="S7" s="146" t="s">
        <v>302</v>
      </c>
      <c r="T7" s="146" t="s">
        <v>302</v>
      </c>
      <c r="U7" s="146" t="s">
        <v>266</v>
      </c>
      <c r="V7" s="146" t="s">
        <v>267</v>
      </c>
      <c r="W7" s="146">
        <v>541</v>
      </c>
      <c r="X7" s="146" t="s">
        <v>268</v>
      </c>
      <c r="Y7" s="146">
        <v>351730402</v>
      </c>
      <c r="Z7" s="146" t="s">
        <v>303</v>
      </c>
      <c r="AA7" s="146" t="s">
        <v>304</v>
      </c>
      <c r="AB7" s="146">
        <v>42000</v>
      </c>
      <c r="AC7" s="146" t="s">
        <v>305</v>
      </c>
      <c r="AD7" s="146">
        <v>24</v>
      </c>
      <c r="AE7" s="146" t="s">
        <v>280</v>
      </c>
      <c r="AF7" s="146" t="s">
        <v>306</v>
      </c>
      <c r="AG7" s="146" t="s">
        <v>307</v>
      </c>
      <c r="AH7" s="146" t="s">
        <v>292</v>
      </c>
      <c r="AI7" s="146" t="s">
        <v>308</v>
      </c>
      <c r="AJ7" s="146">
        <v>2250</v>
      </c>
      <c r="AK7" s="146">
        <v>2250</v>
      </c>
      <c r="AL7" s="146" t="s">
        <v>309</v>
      </c>
      <c r="AM7" s="146">
        <v>32779.730000000003</v>
      </c>
      <c r="AN7" s="146">
        <v>12220.27</v>
      </c>
      <c r="AO7" s="146">
        <v>45000</v>
      </c>
      <c r="AP7" s="146">
        <v>9220.27</v>
      </c>
      <c r="AQ7" s="146">
        <v>510.73</v>
      </c>
      <c r="AR7" s="146">
        <v>9731</v>
      </c>
      <c r="AS7" s="146">
        <v>9220.27</v>
      </c>
      <c r="AT7" s="146">
        <v>510.73</v>
      </c>
      <c r="AU7" s="146">
        <v>9731</v>
      </c>
      <c r="AV7" s="146">
        <v>35</v>
      </c>
      <c r="AW7" s="146"/>
      <c r="AX7" s="146"/>
      <c r="AY7" s="146"/>
      <c r="AZ7" s="146"/>
      <c r="BA7" s="146"/>
      <c r="BB7" s="146" t="s">
        <v>286</v>
      </c>
      <c r="BC7" s="146"/>
      <c r="BD7" s="146"/>
      <c r="BE7" s="146">
        <v>0</v>
      </c>
      <c r="BF7" s="146" t="s">
        <v>302</v>
      </c>
      <c r="BG7" s="142" t="s">
        <v>310</v>
      </c>
      <c r="BH7" s="142" t="s">
        <v>311</v>
      </c>
      <c r="BI7" s="148" t="s">
        <v>100</v>
      </c>
      <c r="BJ7" s="149">
        <v>46168</v>
      </c>
      <c r="BK7" s="146" t="s">
        <v>103</v>
      </c>
      <c r="BL7" s="148" t="s">
        <v>108</v>
      </c>
      <c r="BM7" s="150" t="s">
        <v>181</v>
      </c>
      <c r="BN7" s="146"/>
      <c r="BO7" s="146"/>
      <c r="BP7" s="151"/>
      <c r="BQ7" s="148" t="s">
        <v>312</v>
      </c>
    </row>
    <row r="8" spans="1:69" hidden="1" x14ac:dyDescent="0.35">
      <c r="A8" s="137">
        <v>4</v>
      </c>
      <c r="B8" s="146" t="s">
        <v>253</v>
      </c>
      <c r="C8" s="144" t="s">
        <v>254</v>
      </c>
      <c r="D8" s="144" t="s">
        <v>255</v>
      </c>
      <c r="E8" s="144" t="s">
        <v>256</v>
      </c>
      <c r="F8" s="144" t="s">
        <v>256</v>
      </c>
      <c r="G8" s="144" t="s">
        <v>257</v>
      </c>
      <c r="H8" s="144" t="s">
        <v>258</v>
      </c>
      <c r="I8" s="144">
        <v>3420</v>
      </c>
      <c r="J8" s="144" t="s">
        <v>313</v>
      </c>
      <c r="K8" s="144">
        <v>3420</v>
      </c>
      <c r="L8" s="144" t="s">
        <v>314</v>
      </c>
      <c r="M8" s="144" t="s">
        <v>315</v>
      </c>
      <c r="N8" s="144">
        <v>4972</v>
      </c>
      <c r="O8" s="144" t="s">
        <v>316</v>
      </c>
      <c r="P8" s="144">
        <v>5882</v>
      </c>
      <c r="Q8" s="144" t="s">
        <v>317</v>
      </c>
      <c r="R8" s="144" t="s">
        <v>264</v>
      </c>
      <c r="S8" s="146" t="s">
        <v>318</v>
      </c>
      <c r="T8" s="144" t="s">
        <v>318</v>
      </c>
      <c r="U8" s="144" t="s">
        <v>266</v>
      </c>
      <c r="V8" s="144" t="s">
        <v>267</v>
      </c>
      <c r="W8" s="144">
        <v>541</v>
      </c>
      <c r="X8" s="144" t="s">
        <v>268</v>
      </c>
      <c r="Y8" s="144">
        <v>353730995</v>
      </c>
      <c r="Z8" s="144" t="s">
        <v>319</v>
      </c>
      <c r="AA8" s="145" t="s">
        <v>320</v>
      </c>
      <c r="AB8" s="144">
        <v>42000</v>
      </c>
      <c r="AC8" s="144" t="s">
        <v>321</v>
      </c>
      <c r="AD8" s="144">
        <v>24</v>
      </c>
      <c r="AE8" s="144" t="s">
        <v>280</v>
      </c>
      <c r="AF8" s="145" t="s">
        <v>322</v>
      </c>
      <c r="AG8" s="145" t="s">
        <v>323</v>
      </c>
      <c r="AH8" s="144" t="s">
        <v>292</v>
      </c>
      <c r="AI8" s="145" t="s">
        <v>324</v>
      </c>
      <c r="AJ8" s="145">
        <v>2240</v>
      </c>
      <c r="AK8" s="145">
        <v>2240</v>
      </c>
      <c r="AL8" s="145" t="s">
        <v>325</v>
      </c>
      <c r="AM8" s="145">
        <v>23192.42</v>
      </c>
      <c r="AN8" s="145">
        <v>10407.58</v>
      </c>
      <c r="AO8" s="145">
        <v>33600</v>
      </c>
      <c r="AP8" s="145">
        <v>18807.580000000002</v>
      </c>
      <c r="AQ8" s="145">
        <v>2040.42</v>
      </c>
      <c r="AR8" s="144">
        <v>20848</v>
      </c>
      <c r="AS8" s="144">
        <v>18807.580000000002</v>
      </c>
      <c r="AT8" s="144">
        <v>2040.42</v>
      </c>
      <c r="AU8" s="144">
        <v>20848</v>
      </c>
      <c r="AV8" s="144">
        <v>30</v>
      </c>
      <c r="AW8" s="144"/>
      <c r="AX8" s="144"/>
      <c r="AY8" s="144"/>
      <c r="AZ8" s="144"/>
      <c r="BA8" s="145"/>
      <c r="BB8" s="145" t="s">
        <v>286</v>
      </c>
      <c r="BC8" s="145"/>
      <c r="BD8" s="145"/>
      <c r="BE8" s="145">
        <v>0</v>
      </c>
      <c r="BF8" s="145" t="s">
        <v>318</v>
      </c>
      <c r="BG8" s="142" t="s">
        <v>326</v>
      </c>
      <c r="BH8" s="142" t="s">
        <v>311</v>
      </c>
      <c r="BI8" s="148" t="s">
        <v>100</v>
      </c>
      <c r="BJ8" s="149">
        <v>46168</v>
      </c>
      <c r="BK8" s="146" t="s">
        <v>103</v>
      </c>
      <c r="BL8" s="148" t="s">
        <v>108</v>
      </c>
      <c r="BM8" s="150" t="s">
        <v>180</v>
      </c>
      <c r="BN8" s="146"/>
      <c r="BO8" s="146"/>
      <c r="BP8" s="151"/>
      <c r="BQ8" s="148" t="s">
        <v>327</v>
      </c>
    </row>
    <row r="9" spans="1:69" hidden="1" x14ac:dyDescent="0.35">
      <c r="A9" s="137">
        <v>5</v>
      </c>
      <c r="B9" s="142" t="s">
        <v>253</v>
      </c>
      <c r="C9" s="142" t="s">
        <v>254</v>
      </c>
      <c r="D9" s="142" t="s">
        <v>255</v>
      </c>
      <c r="E9" s="142" t="s">
        <v>256</v>
      </c>
      <c r="F9" s="142" t="s">
        <v>256</v>
      </c>
      <c r="G9" s="142" t="s">
        <v>257</v>
      </c>
      <c r="H9" s="142" t="s">
        <v>258</v>
      </c>
      <c r="I9" s="142">
        <v>4009</v>
      </c>
      <c r="J9" s="142" t="s">
        <v>328</v>
      </c>
      <c r="K9" s="142">
        <v>4009</v>
      </c>
      <c r="L9" s="142" t="s">
        <v>271</v>
      </c>
      <c r="M9" s="142" t="s">
        <v>272</v>
      </c>
      <c r="N9" s="142">
        <v>9566</v>
      </c>
      <c r="O9" s="142" t="s">
        <v>329</v>
      </c>
      <c r="P9" s="142">
        <v>11897</v>
      </c>
      <c r="Q9" s="142" t="s">
        <v>330</v>
      </c>
      <c r="R9" s="142" t="s">
        <v>264</v>
      </c>
      <c r="S9" s="142" t="s">
        <v>331</v>
      </c>
      <c r="T9" s="142" t="s">
        <v>331</v>
      </c>
      <c r="U9" s="142" t="s">
        <v>266</v>
      </c>
      <c r="V9" s="142" t="s">
        <v>267</v>
      </c>
      <c r="W9" s="142">
        <v>541</v>
      </c>
      <c r="X9" s="142" t="s">
        <v>268</v>
      </c>
      <c r="Y9" s="142">
        <v>353872894</v>
      </c>
      <c r="Z9" s="142" t="s">
        <v>332</v>
      </c>
      <c r="AA9" s="142" t="s">
        <v>333</v>
      </c>
      <c r="AB9" s="143">
        <v>42000</v>
      </c>
      <c r="AC9" s="142" t="s">
        <v>334</v>
      </c>
      <c r="AD9" s="142">
        <v>24</v>
      </c>
      <c r="AE9" s="142" t="s">
        <v>335</v>
      </c>
      <c r="AF9" s="142" t="s">
        <v>336</v>
      </c>
      <c r="AG9" s="142" t="s">
        <v>337</v>
      </c>
      <c r="AH9" s="142" t="s">
        <v>338</v>
      </c>
      <c r="AI9" s="142" t="s">
        <v>339</v>
      </c>
      <c r="AJ9" s="143">
        <v>2240</v>
      </c>
      <c r="AK9" s="143">
        <v>2240</v>
      </c>
      <c r="AL9" s="142" t="s">
        <v>340</v>
      </c>
      <c r="AM9" s="143">
        <v>34926.79</v>
      </c>
      <c r="AN9" s="143">
        <v>12113.21</v>
      </c>
      <c r="AO9" s="143">
        <v>47040</v>
      </c>
      <c r="AP9" s="143">
        <v>7073.21</v>
      </c>
      <c r="AQ9" s="143">
        <v>320.79000000000002</v>
      </c>
      <c r="AR9" s="143">
        <v>7394</v>
      </c>
      <c r="AS9" s="143">
        <v>7073.21</v>
      </c>
      <c r="AT9" s="143">
        <v>320.79000000000002</v>
      </c>
      <c r="AU9" s="143">
        <v>7394</v>
      </c>
      <c r="AV9" s="142">
        <v>29</v>
      </c>
      <c r="AW9" s="142"/>
      <c r="AX9" s="142"/>
      <c r="AY9" s="142"/>
      <c r="AZ9" s="142"/>
      <c r="BA9" s="142"/>
      <c r="BB9" s="142" t="s">
        <v>286</v>
      </c>
      <c r="BC9" s="142"/>
      <c r="BD9" s="142"/>
      <c r="BE9" s="143">
        <v>0</v>
      </c>
      <c r="BF9" s="142" t="s">
        <v>331</v>
      </c>
      <c r="BG9" s="142" t="s">
        <v>341</v>
      </c>
      <c r="BH9" s="142" t="s">
        <v>311</v>
      </c>
      <c r="BI9" s="148" t="s">
        <v>100</v>
      </c>
      <c r="BJ9" s="149">
        <v>46168</v>
      </c>
      <c r="BK9" s="146" t="s">
        <v>107</v>
      </c>
      <c r="BL9" s="148" t="s">
        <v>119</v>
      </c>
      <c r="BM9" s="150" t="s">
        <v>181</v>
      </c>
      <c r="BN9" s="146"/>
      <c r="BO9" s="146"/>
      <c r="BP9" s="151"/>
      <c r="BQ9" s="148" t="s">
        <v>342</v>
      </c>
    </row>
    <row r="10" spans="1:69" hidden="1" x14ac:dyDescent="0.35">
      <c r="A10" s="137">
        <v>6</v>
      </c>
      <c r="B10" s="142" t="s">
        <v>253</v>
      </c>
      <c r="C10" s="142" t="s">
        <v>254</v>
      </c>
      <c r="D10" s="142" t="s">
        <v>255</v>
      </c>
      <c r="E10" s="142" t="s">
        <v>256</v>
      </c>
      <c r="F10" s="142" t="s">
        <v>256</v>
      </c>
      <c r="G10" s="142" t="s">
        <v>257</v>
      </c>
      <c r="H10" s="142" t="s">
        <v>258</v>
      </c>
      <c r="I10" s="142">
        <v>3218</v>
      </c>
      <c r="J10" s="142" t="s">
        <v>270</v>
      </c>
      <c r="K10" s="142">
        <v>3218</v>
      </c>
      <c r="L10" s="142" t="s">
        <v>271</v>
      </c>
      <c r="M10" s="142" t="s">
        <v>272</v>
      </c>
      <c r="N10" s="142">
        <v>4622</v>
      </c>
      <c r="O10" s="142" t="s">
        <v>273</v>
      </c>
      <c r="P10" s="142">
        <v>5470</v>
      </c>
      <c r="Q10" s="142" t="s">
        <v>274</v>
      </c>
      <c r="R10" s="142" t="s">
        <v>264</v>
      </c>
      <c r="S10" s="142" t="s">
        <v>275</v>
      </c>
      <c r="T10" s="142" t="s">
        <v>275</v>
      </c>
      <c r="U10" s="142" t="s">
        <v>276</v>
      </c>
      <c r="V10" s="142" t="s">
        <v>267</v>
      </c>
      <c r="W10" s="142">
        <v>541</v>
      </c>
      <c r="X10" s="142" t="s">
        <v>268</v>
      </c>
      <c r="Y10" s="142">
        <v>353964100</v>
      </c>
      <c r="Z10" s="142" t="s">
        <v>277</v>
      </c>
      <c r="AA10" s="142" t="s">
        <v>287</v>
      </c>
      <c r="AB10" s="143">
        <v>63000</v>
      </c>
      <c r="AC10" s="142" t="s">
        <v>288</v>
      </c>
      <c r="AD10" s="142">
        <v>24</v>
      </c>
      <c r="AE10" s="142" t="s">
        <v>289</v>
      </c>
      <c r="AF10" s="142" t="s">
        <v>290</v>
      </c>
      <c r="AG10" s="142" t="s">
        <v>291</v>
      </c>
      <c r="AH10" s="142" t="s">
        <v>292</v>
      </c>
      <c r="AI10" s="142" t="s">
        <v>293</v>
      </c>
      <c r="AJ10" s="143">
        <v>3360</v>
      </c>
      <c r="AK10" s="143">
        <v>3360</v>
      </c>
      <c r="AL10" s="142" t="s">
        <v>294</v>
      </c>
      <c r="AM10" s="143">
        <v>53314.52</v>
      </c>
      <c r="AN10" s="143">
        <v>17245.48</v>
      </c>
      <c r="AO10" s="143">
        <v>70560</v>
      </c>
      <c r="AP10" s="143">
        <v>9685.48</v>
      </c>
      <c r="AQ10" s="143">
        <v>422.52</v>
      </c>
      <c r="AR10" s="143">
        <v>10108</v>
      </c>
      <c r="AS10" s="143">
        <v>9685.48</v>
      </c>
      <c r="AT10" s="143">
        <v>422.52</v>
      </c>
      <c r="AU10" s="143">
        <v>10108</v>
      </c>
      <c r="AV10" s="142">
        <v>29</v>
      </c>
      <c r="AW10" s="142"/>
      <c r="AX10" s="142"/>
      <c r="AY10" s="142"/>
      <c r="AZ10" s="142"/>
      <c r="BA10" s="142"/>
      <c r="BB10" s="142" t="s">
        <v>286</v>
      </c>
      <c r="BC10" s="142"/>
      <c r="BD10" s="142"/>
      <c r="BE10" s="143">
        <v>0</v>
      </c>
      <c r="BF10" s="142" t="s">
        <v>275</v>
      </c>
      <c r="BG10" s="142" t="s">
        <v>296</v>
      </c>
      <c r="BH10" s="142" t="s">
        <v>311</v>
      </c>
      <c r="BI10" s="148" t="s">
        <v>100</v>
      </c>
      <c r="BJ10" s="149">
        <v>46168</v>
      </c>
      <c r="BK10" s="146" t="s">
        <v>103</v>
      </c>
      <c r="BL10" s="148" t="s">
        <v>108</v>
      </c>
      <c r="BM10" s="150" t="s">
        <v>180</v>
      </c>
      <c r="BN10" s="146"/>
      <c r="BO10" s="146"/>
      <c r="BP10" s="151"/>
      <c r="BQ10" s="148" t="s">
        <v>327</v>
      </c>
    </row>
    <row r="11" spans="1:69" hidden="1" x14ac:dyDescent="0.35">
      <c r="A11" s="137">
        <v>7</v>
      </c>
      <c r="B11" s="142" t="s">
        <v>253</v>
      </c>
      <c r="C11" s="142" t="s">
        <v>254</v>
      </c>
      <c r="D11" s="142" t="s">
        <v>255</v>
      </c>
      <c r="E11" s="142" t="s">
        <v>256</v>
      </c>
      <c r="F11" s="142" t="s">
        <v>256</v>
      </c>
      <c r="G11" s="142" t="s">
        <v>257</v>
      </c>
      <c r="H11" s="142" t="s">
        <v>258</v>
      </c>
      <c r="I11" s="142">
        <v>188139</v>
      </c>
      <c r="J11" s="142" t="s">
        <v>343</v>
      </c>
      <c r="K11" s="142">
        <v>188139</v>
      </c>
      <c r="L11" s="142" t="s">
        <v>260</v>
      </c>
      <c r="M11" s="142" t="s">
        <v>261</v>
      </c>
      <c r="N11" s="142">
        <v>350760</v>
      </c>
      <c r="O11" s="142" t="s">
        <v>344</v>
      </c>
      <c r="P11" s="142">
        <v>579710</v>
      </c>
      <c r="Q11" s="142" t="s">
        <v>345</v>
      </c>
      <c r="R11" s="142" t="s">
        <v>264</v>
      </c>
      <c r="S11" s="142" t="s">
        <v>346</v>
      </c>
      <c r="T11" s="142" t="s">
        <v>346</v>
      </c>
      <c r="U11" s="142" t="s">
        <v>266</v>
      </c>
      <c r="V11" s="142" t="s">
        <v>267</v>
      </c>
      <c r="W11" s="142">
        <v>541</v>
      </c>
      <c r="X11" s="142" t="s">
        <v>268</v>
      </c>
      <c r="Y11" s="142">
        <v>354272004</v>
      </c>
      <c r="Z11" s="142" t="s">
        <v>347</v>
      </c>
      <c r="AA11" s="142" t="s">
        <v>348</v>
      </c>
      <c r="AB11" s="143">
        <v>42000</v>
      </c>
      <c r="AC11" s="142" t="s">
        <v>279</v>
      </c>
      <c r="AD11" s="142">
        <v>24</v>
      </c>
      <c r="AE11" s="142" t="s">
        <v>335</v>
      </c>
      <c r="AF11" s="142" t="s">
        <v>349</v>
      </c>
      <c r="AG11" s="142" t="s">
        <v>350</v>
      </c>
      <c r="AH11" s="142" t="s">
        <v>338</v>
      </c>
      <c r="AI11" s="142" t="s">
        <v>351</v>
      </c>
      <c r="AJ11" s="143">
        <v>2240</v>
      </c>
      <c r="AK11" s="143">
        <v>2240</v>
      </c>
      <c r="AL11" s="142" t="s">
        <v>352</v>
      </c>
      <c r="AM11" s="143">
        <v>39178.65</v>
      </c>
      <c r="AN11" s="143">
        <v>12341.35</v>
      </c>
      <c r="AO11" s="143">
        <v>51520</v>
      </c>
      <c r="AP11" s="143">
        <v>2821.35</v>
      </c>
      <c r="AQ11" s="143">
        <v>67.650000000000006</v>
      </c>
      <c r="AR11" s="143">
        <v>2889</v>
      </c>
      <c r="AS11" s="143">
        <v>2821.35</v>
      </c>
      <c r="AT11" s="143">
        <v>67.650000000000006</v>
      </c>
      <c r="AU11" s="143">
        <v>2889</v>
      </c>
      <c r="AV11" s="142">
        <v>28</v>
      </c>
      <c r="AW11" s="142"/>
      <c r="AX11" s="142"/>
      <c r="AY11" s="142"/>
      <c r="AZ11" s="142"/>
      <c r="BA11" s="142"/>
      <c r="BB11" s="142" t="s">
        <v>286</v>
      </c>
      <c r="BC11" s="142"/>
      <c r="BD11" s="142"/>
      <c r="BE11" s="143">
        <v>0</v>
      </c>
      <c r="BF11" s="142" t="s">
        <v>346</v>
      </c>
      <c r="BG11" s="142" t="s">
        <v>353</v>
      </c>
      <c r="BH11" s="142" t="s">
        <v>311</v>
      </c>
      <c r="BI11" s="148" t="s">
        <v>100</v>
      </c>
      <c r="BJ11" s="149">
        <v>46168</v>
      </c>
      <c r="BK11" s="146" t="s">
        <v>104</v>
      </c>
      <c r="BL11" s="148" t="s">
        <v>119</v>
      </c>
      <c r="BM11" s="150" t="s">
        <v>181</v>
      </c>
      <c r="BN11" s="146"/>
      <c r="BO11" s="146"/>
      <c r="BP11" s="151"/>
      <c r="BQ11" s="148" t="s">
        <v>342</v>
      </c>
    </row>
    <row r="12" spans="1:69" hidden="1" x14ac:dyDescent="0.35">
      <c r="A12" s="137">
        <v>8</v>
      </c>
      <c r="B12" s="142" t="s">
        <v>253</v>
      </c>
      <c r="C12" s="142" t="s">
        <v>254</v>
      </c>
      <c r="D12" s="142" t="s">
        <v>255</v>
      </c>
      <c r="E12" s="142" t="s">
        <v>256</v>
      </c>
      <c r="F12" s="142" t="s">
        <v>256</v>
      </c>
      <c r="G12" s="142" t="s">
        <v>257</v>
      </c>
      <c r="H12" s="142" t="s">
        <v>258</v>
      </c>
      <c r="I12" s="142">
        <v>188139</v>
      </c>
      <c r="J12" s="142" t="s">
        <v>343</v>
      </c>
      <c r="K12" s="142">
        <v>188139</v>
      </c>
      <c r="L12" s="142" t="s">
        <v>260</v>
      </c>
      <c r="M12" s="142" t="s">
        <v>261</v>
      </c>
      <c r="N12" s="142">
        <v>350760</v>
      </c>
      <c r="O12" s="142" t="s">
        <v>344</v>
      </c>
      <c r="P12" s="142">
        <v>497157</v>
      </c>
      <c r="Q12" s="142" t="s">
        <v>354</v>
      </c>
      <c r="R12" s="142" t="s">
        <v>264</v>
      </c>
      <c r="S12" s="142" t="s">
        <v>355</v>
      </c>
      <c r="T12" s="142" t="s">
        <v>355</v>
      </c>
      <c r="U12" s="142" t="s">
        <v>266</v>
      </c>
      <c r="V12" s="142" t="s">
        <v>267</v>
      </c>
      <c r="W12" s="142">
        <v>0</v>
      </c>
      <c r="X12" s="142" t="s">
        <v>268</v>
      </c>
      <c r="Y12" s="142">
        <v>358087755</v>
      </c>
      <c r="Z12" s="142" t="s">
        <v>356</v>
      </c>
      <c r="AA12" s="142" t="s">
        <v>357</v>
      </c>
      <c r="AB12" s="143">
        <v>52000</v>
      </c>
      <c r="AC12" s="142" t="s">
        <v>279</v>
      </c>
      <c r="AD12" s="142">
        <v>24</v>
      </c>
      <c r="AE12" s="142" t="s">
        <v>280</v>
      </c>
      <c r="AF12" s="142" t="s">
        <v>358</v>
      </c>
      <c r="AG12" s="142" t="s">
        <v>359</v>
      </c>
      <c r="AH12" s="142" t="s">
        <v>338</v>
      </c>
      <c r="AI12" s="142" t="s">
        <v>360</v>
      </c>
      <c r="AJ12" s="143">
        <v>2770</v>
      </c>
      <c r="AK12" s="143">
        <v>2770</v>
      </c>
      <c r="AL12" s="142" t="s">
        <v>361</v>
      </c>
      <c r="AM12" s="143">
        <v>22468.560000000001</v>
      </c>
      <c r="AN12" s="143">
        <v>10771.44</v>
      </c>
      <c r="AO12" s="143">
        <v>33240</v>
      </c>
      <c r="AP12" s="143">
        <v>29531.439999999999</v>
      </c>
      <c r="AQ12" s="143">
        <v>4200.5600000000004</v>
      </c>
      <c r="AR12" s="143">
        <v>33732</v>
      </c>
      <c r="AS12" s="143">
        <v>16026.92</v>
      </c>
      <c r="AT12" s="143">
        <v>3363.08</v>
      </c>
      <c r="AU12" s="143">
        <v>19390</v>
      </c>
      <c r="AV12" s="142">
        <v>20</v>
      </c>
      <c r="AW12" s="142"/>
      <c r="AX12" s="142"/>
      <c r="AY12" s="142"/>
      <c r="AZ12" s="142"/>
      <c r="BA12" s="142"/>
      <c r="BB12" s="142" t="s">
        <v>286</v>
      </c>
      <c r="BC12" s="142"/>
      <c r="BD12" s="142"/>
      <c r="BE12" s="143">
        <v>0</v>
      </c>
      <c r="BF12" s="142" t="s">
        <v>355</v>
      </c>
      <c r="BG12" s="142" t="s">
        <v>362</v>
      </c>
      <c r="BH12" s="142" t="s">
        <v>311</v>
      </c>
      <c r="BI12" s="148" t="s">
        <v>100</v>
      </c>
      <c r="BJ12" s="149">
        <v>46168</v>
      </c>
      <c r="BK12" s="146" t="s">
        <v>103</v>
      </c>
      <c r="BL12" s="148" t="s">
        <v>108</v>
      </c>
      <c r="BM12" s="150" t="s">
        <v>181</v>
      </c>
      <c r="BN12" s="146"/>
      <c r="BO12" s="146"/>
      <c r="BP12" s="151"/>
      <c r="BQ12" s="152" t="s">
        <v>327</v>
      </c>
    </row>
    <row r="13" spans="1:69" hidden="1" x14ac:dyDescent="0.35">
      <c r="A13" s="137">
        <v>9</v>
      </c>
      <c r="B13" s="142" t="s">
        <v>253</v>
      </c>
      <c r="C13" s="142" t="s">
        <v>254</v>
      </c>
      <c r="D13" s="142" t="s">
        <v>255</v>
      </c>
      <c r="E13" s="142" t="s">
        <v>256</v>
      </c>
      <c r="F13" s="142" t="s">
        <v>256</v>
      </c>
      <c r="G13" s="142" t="s">
        <v>257</v>
      </c>
      <c r="H13" s="142" t="s">
        <v>258</v>
      </c>
      <c r="I13" s="142">
        <v>188139</v>
      </c>
      <c r="J13" s="142" t="s">
        <v>343</v>
      </c>
      <c r="K13" s="142">
        <v>188139</v>
      </c>
      <c r="L13" s="142" t="s">
        <v>260</v>
      </c>
      <c r="M13" s="142" t="s">
        <v>261</v>
      </c>
      <c r="N13" s="142">
        <v>361692</v>
      </c>
      <c r="O13" s="142" t="s">
        <v>363</v>
      </c>
      <c r="P13" s="142">
        <v>520850</v>
      </c>
      <c r="Q13" s="142" t="s">
        <v>364</v>
      </c>
      <c r="R13" s="142" t="s">
        <v>264</v>
      </c>
      <c r="S13" s="142" t="s">
        <v>365</v>
      </c>
      <c r="T13" s="142" t="s">
        <v>365</v>
      </c>
      <c r="U13" s="142" t="s">
        <v>266</v>
      </c>
      <c r="V13" s="142" t="s">
        <v>267</v>
      </c>
      <c r="W13" s="142">
        <v>0</v>
      </c>
      <c r="X13" s="142" t="s">
        <v>268</v>
      </c>
      <c r="Y13" s="142">
        <v>358817896</v>
      </c>
      <c r="Z13" s="142" t="s">
        <v>366</v>
      </c>
      <c r="AA13" s="142" t="s">
        <v>367</v>
      </c>
      <c r="AB13" s="143">
        <v>41000</v>
      </c>
      <c r="AC13" s="142" t="s">
        <v>321</v>
      </c>
      <c r="AD13" s="142">
        <v>24</v>
      </c>
      <c r="AE13" s="142" t="s">
        <v>280</v>
      </c>
      <c r="AF13" s="142" t="s">
        <v>368</v>
      </c>
      <c r="AG13" s="142" t="s">
        <v>369</v>
      </c>
      <c r="AH13" s="142" t="s">
        <v>338</v>
      </c>
      <c r="AI13" s="142" t="s">
        <v>370</v>
      </c>
      <c r="AJ13" s="143">
        <v>2180</v>
      </c>
      <c r="AK13" s="143">
        <v>2180</v>
      </c>
      <c r="AL13" s="142" t="s">
        <v>371</v>
      </c>
      <c r="AM13" s="143">
        <v>22440.59</v>
      </c>
      <c r="AN13" s="143">
        <v>10259.41</v>
      </c>
      <c r="AO13" s="143">
        <v>32700</v>
      </c>
      <c r="AP13" s="143">
        <v>18559.41</v>
      </c>
      <c r="AQ13" s="143">
        <v>2071.59</v>
      </c>
      <c r="AR13" s="143">
        <v>20631</v>
      </c>
      <c r="AS13" s="143">
        <v>1739.53</v>
      </c>
      <c r="AT13" s="143">
        <v>440.47</v>
      </c>
      <c r="AU13" s="143">
        <v>2180</v>
      </c>
      <c r="AV13" s="142">
        <v>17</v>
      </c>
      <c r="AW13" s="142"/>
      <c r="AX13" s="142"/>
      <c r="AY13" s="142"/>
      <c r="AZ13" s="142"/>
      <c r="BA13" s="142"/>
      <c r="BB13" s="142" t="s">
        <v>286</v>
      </c>
      <c r="BC13" s="142"/>
      <c r="BD13" s="142"/>
      <c r="BE13" s="143">
        <v>0</v>
      </c>
      <c r="BF13" s="142" t="s">
        <v>365</v>
      </c>
      <c r="BG13" s="142" t="s">
        <v>372</v>
      </c>
      <c r="BH13" s="142" t="s">
        <v>311</v>
      </c>
      <c r="BI13" s="148" t="s">
        <v>100</v>
      </c>
      <c r="BJ13" s="149">
        <v>46168</v>
      </c>
      <c r="BK13" s="146" t="s">
        <v>104</v>
      </c>
      <c r="BL13" s="148" t="s">
        <v>119</v>
      </c>
      <c r="BM13" s="150" t="s">
        <v>181</v>
      </c>
      <c r="BN13" s="146"/>
      <c r="BO13" s="146"/>
      <c r="BP13" s="151"/>
      <c r="BQ13" s="152" t="s">
        <v>342</v>
      </c>
    </row>
    <row r="14" spans="1:69" ht="24" x14ac:dyDescent="0.35">
      <c r="A14" s="137">
        <v>10</v>
      </c>
      <c r="B14" s="142" t="s">
        <v>253</v>
      </c>
      <c r="C14" s="142" t="s">
        <v>254</v>
      </c>
      <c r="D14" s="142" t="s">
        <v>255</v>
      </c>
      <c r="E14" s="142" t="s">
        <v>256</v>
      </c>
      <c r="F14" s="142" t="s">
        <v>256</v>
      </c>
      <c r="G14" s="142" t="s">
        <v>257</v>
      </c>
      <c r="H14" s="142" t="s">
        <v>258</v>
      </c>
      <c r="I14" s="142">
        <v>4756</v>
      </c>
      <c r="J14" s="142" t="s">
        <v>373</v>
      </c>
      <c r="K14" s="142">
        <v>4756</v>
      </c>
      <c r="L14" s="142" t="s">
        <v>314</v>
      </c>
      <c r="M14" s="142" t="s">
        <v>315</v>
      </c>
      <c r="N14" s="142">
        <v>333031</v>
      </c>
      <c r="O14" s="142" t="s">
        <v>374</v>
      </c>
      <c r="P14" s="142">
        <v>543499</v>
      </c>
      <c r="Q14" s="142" t="s">
        <v>375</v>
      </c>
      <c r="R14" s="142" t="s">
        <v>264</v>
      </c>
      <c r="S14" s="142" t="s">
        <v>376</v>
      </c>
      <c r="T14" s="142" t="s">
        <v>376</v>
      </c>
      <c r="U14" s="142" t="s">
        <v>276</v>
      </c>
      <c r="V14" s="142" t="s">
        <v>267</v>
      </c>
      <c r="W14" s="142">
        <v>0</v>
      </c>
      <c r="X14" s="142" t="s">
        <v>268</v>
      </c>
      <c r="Y14" s="142">
        <v>355562042</v>
      </c>
      <c r="Z14" s="142" t="s">
        <v>377</v>
      </c>
      <c r="AA14" s="142" t="s">
        <v>378</v>
      </c>
      <c r="AB14" s="143">
        <v>65000</v>
      </c>
      <c r="AC14" s="142" t="s">
        <v>321</v>
      </c>
      <c r="AD14" s="142">
        <v>24</v>
      </c>
      <c r="AE14" s="142" t="s">
        <v>280</v>
      </c>
      <c r="AF14" s="142" t="s">
        <v>379</v>
      </c>
      <c r="AG14" s="142" t="s">
        <v>380</v>
      </c>
      <c r="AH14" s="142" t="s">
        <v>338</v>
      </c>
      <c r="AI14" s="142" t="s">
        <v>381</v>
      </c>
      <c r="AJ14" s="143">
        <v>3470</v>
      </c>
      <c r="AK14" s="143">
        <v>3470</v>
      </c>
      <c r="AL14" s="142"/>
      <c r="AM14" s="143">
        <v>0</v>
      </c>
      <c r="AN14" s="143">
        <v>0</v>
      </c>
      <c r="AO14" s="143">
        <v>0</v>
      </c>
      <c r="AP14" s="143">
        <v>65000</v>
      </c>
      <c r="AQ14" s="143">
        <v>18453</v>
      </c>
      <c r="AR14" s="143">
        <v>83453</v>
      </c>
      <c r="AS14" s="143">
        <v>65000</v>
      </c>
      <c r="AT14" s="143">
        <v>18453</v>
      </c>
      <c r="AU14" s="143">
        <v>83453</v>
      </c>
      <c r="AV14" s="142">
        <v>26</v>
      </c>
      <c r="AW14" s="142"/>
      <c r="AX14" s="142"/>
      <c r="AY14" s="142"/>
      <c r="AZ14" s="142"/>
      <c r="BA14" s="142"/>
      <c r="BB14" s="142" t="s">
        <v>286</v>
      </c>
      <c r="BC14" s="142"/>
      <c r="BD14" s="142"/>
      <c r="BE14" s="143" t="s">
        <v>382</v>
      </c>
      <c r="BF14" s="142">
        <v>65000</v>
      </c>
      <c r="BG14" s="142" t="s">
        <v>376</v>
      </c>
      <c r="BH14" s="142" t="s">
        <v>311</v>
      </c>
      <c r="BI14" s="148" t="s">
        <v>100</v>
      </c>
      <c r="BJ14" s="149">
        <v>46167</v>
      </c>
      <c r="BK14" s="146" t="s">
        <v>104</v>
      </c>
      <c r="BL14" s="148" t="s">
        <v>109</v>
      </c>
      <c r="BM14" s="150" t="s">
        <v>181</v>
      </c>
      <c r="BN14" s="146" t="s">
        <v>221</v>
      </c>
      <c r="BO14" s="146">
        <v>43640</v>
      </c>
      <c r="BP14" s="151" t="s">
        <v>183</v>
      </c>
      <c r="BQ14" s="152" t="s">
        <v>383</v>
      </c>
    </row>
    <row r="15" spans="1:69" hidden="1" x14ac:dyDescent="0.35">
      <c r="A15" s="137">
        <v>11</v>
      </c>
      <c r="B15" s="137"/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8"/>
      <c r="AC15" s="137"/>
      <c r="AD15" s="137"/>
      <c r="AE15" s="137"/>
      <c r="AF15" s="137"/>
      <c r="AG15" s="137"/>
      <c r="AH15" s="137"/>
      <c r="AI15" s="137"/>
      <c r="AJ15" s="138"/>
      <c r="AK15" s="138"/>
      <c r="AL15" s="137"/>
      <c r="AM15" s="138"/>
      <c r="AN15" s="138"/>
      <c r="AO15" s="138"/>
      <c r="AP15" s="138"/>
      <c r="AQ15" s="138"/>
      <c r="AR15" s="138"/>
      <c r="AS15" s="138"/>
      <c r="AT15" s="138"/>
      <c r="AU15" s="138"/>
      <c r="AV15" s="137"/>
      <c r="AW15" s="137"/>
      <c r="AX15" s="137"/>
      <c r="AY15" s="137"/>
      <c r="AZ15" s="137"/>
      <c r="BA15" s="137"/>
      <c r="BB15" s="137"/>
      <c r="BC15" s="137"/>
      <c r="BD15" s="137"/>
      <c r="BE15" s="138"/>
      <c r="BF15" s="137"/>
      <c r="BG15" s="137"/>
      <c r="BH15" s="139"/>
      <c r="BI15" s="130"/>
      <c r="BJ15" s="131"/>
      <c r="BK15" s="132"/>
      <c r="BL15" s="130"/>
      <c r="BM15" s="133"/>
      <c r="BN15" s="132"/>
      <c r="BO15" s="132"/>
      <c r="BP15" s="134"/>
      <c r="BQ15" s="135"/>
    </row>
    <row r="16" spans="1:69" hidden="1" x14ac:dyDescent="0.35">
      <c r="A16" s="137">
        <v>12</v>
      </c>
      <c r="B16" s="137"/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37"/>
      <c r="O16" s="137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7"/>
      <c r="AB16" s="138"/>
      <c r="AC16" s="137"/>
      <c r="AD16" s="137"/>
      <c r="AE16" s="137"/>
      <c r="AF16" s="137"/>
      <c r="AG16" s="137"/>
      <c r="AH16" s="137"/>
      <c r="AI16" s="137"/>
      <c r="AJ16" s="138"/>
      <c r="AK16" s="138"/>
      <c r="AL16" s="137"/>
      <c r="AM16" s="138"/>
      <c r="AN16" s="138"/>
      <c r="AO16" s="138"/>
      <c r="AP16" s="138"/>
      <c r="AQ16" s="138"/>
      <c r="AR16" s="138"/>
      <c r="AS16" s="138"/>
      <c r="AT16" s="138"/>
      <c r="AU16" s="138"/>
      <c r="AV16" s="137"/>
      <c r="AW16" s="137"/>
      <c r="AX16" s="137"/>
      <c r="AY16" s="137"/>
      <c r="AZ16" s="137"/>
      <c r="BA16" s="137"/>
      <c r="BB16" s="137"/>
      <c r="BC16" s="137"/>
      <c r="BD16" s="137"/>
      <c r="BE16" s="138"/>
      <c r="BF16" s="137"/>
      <c r="BG16" s="137"/>
      <c r="BH16" s="139"/>
      <c r="BI16" s="130"/>
      <c r="BJ16" s="131"/>
      <c r="BK16" s="132"/>
      <c r="BL16" s="130"/>
      <c r="BM16" s="133"/>
      <c r="BN16" s="132"/>
      <c r="BO16" s="132"/>
      <c r="BP16" s="134"/>
      <c r="BQ16" s="135"/>
    </row>
    <row r="17" spans="1:69" hidden="1" x14ac:dyDescent="0.35">
      <c r="A17" s="137">
        <v>13</v>
      </c>
      <c r="B17" s="137"/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  <c r="R17" s="137"/>
      <c r="S17" s="137"/>
      <c r="T17" s="137"/>
      <c r="U17" s="137"/>
      <c r="V17" s="137"/>
      <c r="W17" s="137"/>
      <c r="X17" s="137"/>
      <c r="Y17" s="137"/>
      <c r="Z17" s="137"/>
      <c r="AA17" s="137"/>
      <c r="AB17" s="138"/>
      <c r="AC17" s="137"/>
      <c r="AD17" s="137"/>
      <c r="AE17" s="137"/>
      <c r="AF17" s="137"/>
      <c r="AG17" s="137"/>
      <c r="AH17" s="137"/>
      <c r="AI17" s="137"/>
      <c r="AJ17" s="138"/>
      <c r="AK17" s="138"/>
      <c r="AL17" s="137"/>
      <c r="AM17" s="138"/>
      <c r="AN17" s="138"/>
      <c r="AO17" s="138"/>
      <c r="AP17" s="138"/>
      <c r="AQ17" s="138"/>
      <c r="AR17" s="138"/>
      <c r="AS17" s="138"/>
      <c r="AT17" s="138"/>
      <c r="AU17" s="138"/>
      <c r="AV17" s="137"/>
      <c r="AW17" s="137"/>
      <c r="AX17" s="137"/>
      <c r="AY17" s="137"/>
      <c r="AZ17" s="137"/>
      <c r="BA17" s="137"/>
      <c r="BB17" s="137"/>
      <c r="BC17" s="137"/>
      <c r="BD17" s="137"/>
      <c r="BE17" s="138"/>
      <c r="BF17" s="137"/>
      <c r="BG17" s="137"/>
      <c r="BH17" s="139"/>
      <c r="BI17" s="130"/>
      <c r="BJ17" s="131"/>
      <c r="BK17" s="132"/>
      <c r="BL17" s="130"/>
      <c r="BM17" s="133"/>
      <c r="BN17" s="132"/>
      <c r="BO17" s="132"/>
      <c r="BP17" s="134"/>
      <c r="BQ17" s="135"/>
    </row>
    <row r="18" spans="1:69" hidden="1" x14ac:dyDescent="0.35">
      <c r="A18" s="137">
        <v>14</v>
      </c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7"/>
      <c r="AB18" s="138"/>
      <c r="AC18" s="137"/>
      <c r="AD18" s="137"/>
      <c r="AE18" s="137"/>
      <c r="AF18" s="137"/>
      <c r="AG18" s="137"/>
      <c r="AH18" s="137"/>
      <c r="AI18" s="137"/>
      <c r="AJ18" s="138"/>
      <c r="AK18" s="138"/>
      <c r="AL18" s="137"/>
      <c r="AM18" s="138"/>
      <c r="AN18" s="138"/>
      <c r="AO18" s="138"/>
      <c r="AP18" s="138"/>
      <c r="AQ18" s="138"/>
      <c r="AR18" s="138"/>
      <c r="AS18" s="138"/>
      <c r="AT18" s="138"/>
      <c r="AU18" s="138"/>
      <c r="AV18" s="137"/>
      <c r="AW18" s="137"/>
      <c r="AX18" s="137"/>
      <c r="AY18" s="137"/>
      <c r="AZ18" s="137"/>
      <c r="BA18" s="137"/>
      <c r="BB18" s="137"/>
      <c r="BC18" s="137"/>
      <c r="BD18" s="137"/>
      <c r="BE18" s="138"/>
      <c r="BF18" s="137"/>
      <c r="BG18" s="137"/>
      <c r="BH18" s="139"/>
      <c r="BI18" s="130"/>
      <c r="BJ18" s="131"/>
      <c r="BK18" s="132"/>
      <c r="BL18" s="130"/>
      <c r="BM18" s="133"/>
      <c r="BN18" s="132"/>
      <c r="BO18" s="132"/>
      <c r="BP18" s="134"/>
      <c r="BQ18" s="69"/>
    </row>
    <row r="19" spans="1:69" hidden="1" x14ac:dyDescent="0.35">
      <c r="A19" s="137">
        <v>15</v>
      </c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9"/>
      <c r="M19" s="137"/>
      <c r="N19" s="137"/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  <c r="AA19" s="137"/>
      <c r="AB19" s="138"/>
      <c r="AC19" s="137"/>
      <c r="AD19" s="137"/>
      <c r="AE19" s="137"/>
      <c r="AF19" s="137"/>
      <c r="AG19" s="137"/>
      <c r="AH19" s="137"/>
      <c r="AI19" s="137"/>
      <c r="AJ19" s="138"/>
      <c r="AK19" s="138"/>
      <c r="AL19" s="137"/>
      <c r="AM19" s="138"/>
      <c r="AN19" s="138"/>
      <c r="AO19" s="138"/>
      <c r="AP19" s="138"/>
      <c r="AQ19" s="138"/>
      <c r="AR19" s="138"/>
      <c r="AS19" s="138"/>
      <c r="AT19" s="138"/>
      <c r="AU19" s="138"/>
      <c r="AV19" s="137"/>
      <c r="AW19" s="137"/>
      <c r="AX19" s="137"/>
      <c r="AY19" s="137"/>
      <c r="AZ19" s="137"/>
      <c r="BA19" s="137"/>
      <c r="BB19" s="137"/>
      <c r="BC19" s="137"/>
      <c r="BD19" s="137"/>
      <c r="BE19" s="138"/>
      <c r="BF19" s="137"/>
      <c r="BG19" s="137"/>
      <c r="BH19" s="139"/>
      <c r="BI19" s="130"/>
      <c r="BJ19" s="131"/>
      <c r="BK19" s="132"/>
      <c r="BL19" s="130"/>
      <c r="BM19" s="133"/>
      <c r="BN19" s="132"/>
      <c r="BO19" s="132"/>
      <c r="BP19" s="134"/>
      <c r="BQ19" s="136"/>
    </row>
    <row r="20" spans="1:69" hidden="1" x14ac:dyDescent="0.35">
      <c r="A20" s="137">
        <v>16</v>
      </c>
      <c r="B20" s="137"/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8"/>
      <c r="AC20" s="137"/>
      <c r="AD20" s="137"/>
      <c r="AE20" s="137"/>
      <c r="AF20" s="137"/>
      <c r="AG20" s="137"/>
      <c r="AH20" s="137"/>
      <c r="AI20" s="137"/>
      <c r="AJ20" s="138"/>
      <c r="AK20" s="138"/>
      <c r="AL20" s="137"/>
      <c r="AM20" s="138"/>
      <c r="AN20" s="138"/>
      <c r="AO20" s="138"/>
      <c r="AP20" s="138"/>
      <c r="AQ20" s="138"/>
      <c r="AR20" s="138"/>
      <c r="AS20" s="138"/>
      <c r="AT20" s="138"/>
      <c r="AU20" s="138"/>
      <c r="AV20" s="137"/>
      <c r="AW20" s="137"/>
      <c r="AX20" s="137"/>
      <c r="AY20" s="137"/>
      <c r="AZ20" s="137"/>
      <c r="BA20" s="137"/>
      <c r="BB20" s="137"/>
      <c r="BC20" s="137"/>
      <c r="BD20" s="137"/>
      <c r="BE20" s="138"/>
      <c r="BF20" s="137"/>
      <c r="BG20" s="137"/>
      <c r="BH20" s="139"/>
      <c r="BI20" s="130"/>
      <c r="BJ20" s="131"/>
      <c r="BK20" s="132"/>
      <c r="BL20" s="130"/>
      <c r="BM20" s="133"/>
      <c r="BN20" s="132"/>
      <c r="BO20" s="132"/>
      <c r="BP20" s="134"/>
      <c r="BQ20" s="69"/>
    </row>
    <row r="21" spans="1:69" hidden="1" x14ac:dyDescent="0.35">
      <c r="A21" s="137">
        <v>17</v>
      </c>
      <c r="B21" s="137"/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137"/>
      <c r="AB21" s="138"/>
      <c r="AC21" s="137"/>
      <c r="AD21" s="137"/>
      <c r="AE21" s="137"/>
      <c r="AF21" s="137"/>
      <c r="AG21" s="137"/>
      <c r="AH21" s="137"/>
      <c r="AI21" s="137"/>
      <c r="AJ21" s="138"/>
      <c r="AK21" s="138"/>
      <c r="AL21" s="137"/>
      <c r="AM21" s="138"/>
      <c r="AN21" s="138"/>
      <c r="AO21" s="138"/>
      <c r="AP21" s="138"/>
      <c r="AQ21" s="138"/>
      <c r="AR21" s="138"/>
      <c r="AS21" s="138"/>
      <c r="AT21" s="138"/>
      <c r="AU21" s="138"/>
      <c r="AV21" s="137"/>
      <c r="AW21" s="137"/>
      <c r="AX21" s="137"/>
      <c r="AY21" s="137"/>
      <c r="AZ21" s="137"/>
      <c r="BA21" s="137"/>
      <c r="BB21" s="137"/>
      <c r="BC21" s="137"/>
      <c r="BD21" s="137"/>
      <c r="BE21" s="138"/>
      <c r="BF21" s="137"/>
      <c r="BG21" s="137"/>
      <c r="BH21" s="139"/>
      <c r="BI21" s="130"/>
      <c r="BJ21" s="131"/>
      <c r="BK21" s="132"/>
      <c r="BL21" s="130"/>
      <c r="BM21" s="133"/>
      <c r="BN21" s="132"/>
      <c r="BO21" s="132"/>
      <c r="BP21" s="134"/>
      <c r="BQ21" s="135"/>
    </row>
    <row r="22" spans="1:69" hidden="1" x14ac:dyDescent="0.35">
      <c r="A22" s="137">
        <v>18</v>
      </c>
      <c r="B22" s="137"/>
      <c r="C22" s="137"/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7"/>
      <c r="AA22" s="137"/>
      <c r="AB22" s="138"/>
      <c r="AC22" s="137"/>
      <c r="AD22" s="137"/>
      <c r="AE22" s="137"/>
      <c r="AF22" s="137"/>
      <c r="AG22" s="137"/>
      <c r="AH22" s="137"/>
      <c r="AI22" s="137"/>
      <c r="AJ22" s="138"/>
      <c r="AK22" s="138"/>
      <c r="AL22" s="137"/>
      <c r="AM22" s="138"/>
      <c r="AN22" s="138"/>
      <c r="AO22" s="138"/>
      <c r="AP22" s="138"/>
      <c r="AQ22" s="138"/>
      <c r="AR22" s="138"/>
      <c r="AS22" s="138"/>
      <c r="AT22" s="138"/>
      <c r="AU22" s="138"/>
      <c r="AV22" s="137"/>
      <c r="AW22" s="137"/>
      <c r="AX22" s="137"/>
      <c r="AY22" s="137"/>
      <c r="AZ22" s="137"/>
      <c r="BA22" s="137"/>
      <c r="BB22" s="137"/>
      <c r="BC22" s="137"/>
      <c r="BD22" s="137"/>
      <c r="BE22" s="138"/>
      <c r="BF22" s="137"/>
      <c r="BG22" s="137"/>
      <c r="BH22" s="139"/>
      <c r="BI22" s="130"/>
      <c r="BJ22" s="131"/>
      <c r="BK22" s="132"/>
      <c r="BL22" s="130"/>
      <c r="BM22" s="133"/>
      <c r="BN22" s="132"/>
      <c r="BO22" s="132"/>
      <c r="BP22" s="134"/>
      <c r="BQ22" s="135"/>
    </row>
    <row r="23" spans="1:69" hidden="1" x14ac:dyDescent="0.35">
      <c r="A23" s="137">
        <v>19</v>
      </c>
      <c r="B23" s="137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8"/>
      <c r="AC23" s="137"/>
      <c r="AD23" s="137"/>
      <c r="AE23" s="137"/>
      <c r="AF23" s="137"/>
      <c r="AG23" s="137"/>
      <c r="AH23" s="137"/>
      <c r="AI23" s="137"/>
      <c r="AJ23" s="138"/>
      <c r="AK23" s="138"/>
      <c r="AL23" s="137"/>
      <c r="AM23" s="138"/>
      <c r="AN23" s="138"/>
      <c r="AO23" s="138"/>
      <c r="AP23" s="138"/>
      <c r="AQ23" s="138"/>
      <c r="AR23" s="138"/>
      <c r="AS23" s="138"/>
      <c r="AT23" s="138"/>
      <c r="AU23" s="138"/>
      <c r="AV23" s="137"/>
      <c r="AW23" s="137"/>
      <c r="AX23" s="137"/>
      <c r="AY23" s="137"/>
      <c r="AZ23" s="137"/>
      <c r="BA23" s="137"/>
      <c r="BB23" s="137"/>
      <c r="BC23" s="137"/>
      <c r="BD23" s="137"/>
      <c r="BE23" s="138"/>
      <c r="BF23" s="137"/>
      <c r="BG23" s="137"/>
      <c r="BH23" s="139"/>
      <c r="BI23" s="130"/>
      <c r="BJ23" s="131"/>
      <c r="BK23" s="132"/>
      <c r="BL23" s="130"/>
      <c r="BM23" s="133"/>
      <c r="BN23" s="132"/>
      <c r="BO23" s="132"/>
      <c r="BP23" s="134"/>
      <c r="BQ23" s="135"/>
    </row>
    <row r="24" spans="1:69" hidden="1" x14ac:dyDescent="0.35">
      <c r="A24" s="137">
        <v>20</v>
      </c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8"/>
      <c r="AC24" s="137"/>
      <c r="AD24" s="137"/>
      <c r="AE24" s="137"/>
      <c r="AF24" s="137"/>
      <c r="AG24" s="137"/>
      <c r="AH24" s="137"/>
      <c r="AI24" s="137"/>
      <c r="AJ24" s="138"/>
      <c r="AK24" s="138"/>
      <c r="AL24" s="137"/>
      <c r="AM24" s="138"/>
      <c r="AN24" s="138"/>
      <c r="AO24" s="138"/>
      <c r="AP24" s="138"/>
      <c r="AQ24" s="138"/>
      <c r="AR24" s="138"/>
      <c r="AS24" s="138"/>
      <c r="AT24" s="138"/>
      <c r="AU24" s="138"/>
      <c r="AV24" s="137"/>
      <c r="AW24" s="137"/>
      <c r="AX24" s="137"/>
      <c r="AY24" s="137"/>
      <c r="AZ24" s="137"/>
      <c r="BA24" s="137"/>
      <c r="BB24" s="137"/>
      <c r="BC24" s="137"/>
      <c r="BD24" s="137"/>
      <c r="BE24" s="138"/>
      <c r="BF24" s="137"/>
      <c r="BG24" s="137"/>
      <c r="BH24" s="139"/>
      <c r="BI24" s="130"/>
      <c r="BJ24" s="131"/>
      <c r="BK24" s="132"/>
      <c r="BL24" s="130"/>
      <c r="BM24" s="133"/>
      <c r="BN24" s="132"/>
      <c r="BO24" s="132"/>
      <c r="BP24" s="134"/>
      <c r="BQ24" s="135"/>
    </row>
    <row r="25" spans="1:69" hidden="1" x14ac:dyDescent="0.35">
      <c r="A25" s="137">
        <v>21</v>
      </c>
      <c r="B25" s="137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  <c r="AB25" s="138"/>
      <c r="AC25" s="137"/>
      <c r="AD25" s="137"/>
      <c r="AE25" s="137"/>
      <c r="AF25" s="137"/>
      <c r="AG25" s="137"/>
      <c r="AH25" s="137"/>
      <c r="AI25" s="137"/>
      <c r="AJ25" s="138"/>
      <c r="AK25" s="138"/>
      <c r="AL25" s="137"/>
      <c r="AM25" s="138"/>
      <c r="AN25" s="138"/>
      <c r="AO25" s="138"/>
      <c r="AP25" s="138"/>
      <c r="AQ25" s="138"/>
      <c r="AR25" s="138"/>
      <c r="AS25" s="138"/>
      <c r="AT25" s="138"/>
      <c r="AU25" s="138"/>
      <c r="AV25" s="137"/>
      <c r="AW25" s="137"/>
      <c r="AX25" s="137"/>
      <c r="AY25" s="137"/>
      <c r="AZ25" s="137"/>
      <c r="BA25" s="137"/>
      <c r="BB25" s="137"/>
      <c r="BC25" s="137"/>
      <c r="BD25" s="137"/>
      <c r="BE25" s="138"/>
      <c r="BF25" s="137"/>
      <c r="BG25" s="137"/>
      <c r="BH25" s="139"/>
      <c r="BI25" s="130"/>
      <c r="BJ25" s="131"/>
      <c r="BK25" s="132"/>
      <c r="BL25" s="130"/>
      <c r="BM25" s="133"/>
      <c r="BN25" s="132"/>
      <c r="BO25" s="132"/>
      <c r="BP25" s="134"/>
      <c r="BQ25" s="69"/>
    </row>
    <row r="26" spans="1:69" hidden="1" x14ac:dyDescent="0.35">
      <c r="A26" s="137">
        <v>22</v>
      </c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8"/>
      <c r="AC26" s="137"/>
      <c r="AD26" s="137"/>
      <c r="AE26" s="137"/>
      <c r="AF26" s="137"/>
      <c r="AG26" s="137"/>
      <c r="AH26" s="137"/>
      <c r="AI26" s="137"/>
      <c r="AJ26" s="138"/>
      <c r="AK26" s="138"/>
      <c r="AL26" s="137"/>
      <c r="AM26" s="138"/>
      <c r="AN26" s="138"/>
      <c r="AO26" s="138"/>
      <c r="AP26" s="138"/>
      <c r="AQ26" s="138"/>
      <c r="AR26" s="138"/>
      <c r="AS26" s="138"/>
      <c r="AT26" s="138"/>
      <c r="AU26" s="138"/>
      <c r="AV26" s="137"/>
      <c r="AW26" s="137"/>
      <c r="AX26" s="137"/>
      <c r="AY26" s="137"/>
      <c r="AZ26" s="137"/>
      <c r="BA26" s="137"/>
      <c r="BB26" s="137"/>
      <c r="BC26" s="137"/>
      <c r="BD26" s="137"/>
      <c r="BE26" s="138"/>
      <c r="BF26" s="137"/>
      <c r="BG26" s="137"/>
      <c r="BH26" s="139"/>
      <c r="BI26" s="130"/>
      <c r="BJ26" s="131"/>
      <c r="BK26" s="132"/>
      <c r="BL26" s="130"/>
      <c r="BM26" s="133"/>
      <c r="BN26" s="132"/>
      <c r="BO26" s="132"/>
      <c r="BP26" s="134"/>
      <c r="BQ26" s="69"/>
    </row>
    <row r="27" spans="1:69" hidden="1" x14ac:dyDescent="0.35">
      <c r="A27" s="137">
        <v>23</v>
      </c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8"/>
      <c r="AC27" s="137"/>
      <c r="AD27" s="137"/>
      <c r="AE27" s="137"/>
      <c r="AF27" s="137"/>
      <c r="AG27" s="137"/>
      <c r="AH27" s="137"/>
      <c r="AI27" s="137"/>
      <c r="AJ27" s="138"/>
      <c r="AK27" s="138"/>
      <c r="AL27" s="137"/>
      <c r="AM27" s="138"/>
      <c r="AN27" s="138"/>
      <c r="AO27" s="138"/>
      <c r="AP27" s="138"/>
      <c r="AQ27" s="138"/>
      <c r="AR27" s="138"/>
      <c r="AS27" s="138"/>
      <c r="AT27" s="138"/>
      <c r="AU27" s="138"/>
      <c r="AV27" s="137"/>
      <c r="AW27" s="137"/>
      <c r="AX27" s="137"/>
      <c r="AY27" s="137"/>
      <c r="AZ27" s="137"/>
      <c r="BA27" s="137"/>
      <c r="BB27" s="137"/>
      <c r="BC27" s="137"/>
      <c r="BD27" s="137"/>
      <c r="BE27" s="138"/>
      <c r="BF27" s="137"/>
      <c r="BG27" s="137"/>
      <c r="BH27" s="139"/>
      <c r="BI27" s="130"/>
      <c r="BJ27" s="131"/>
      <c r="BK27" s="132"/>
      <c r="BL27" s="130"/>
      <c r="BM27" s="133"/>
      <c r="BN27" s="132"/>
      <c r="BO27" s="132"/>
      <c r="BP27" s="134"/>
      <c r="BQ27" s="135"/>
    </row>
    <row r="28" spans="1:69" hidden="1" x14ac:dyDescent="0.35">
      <c r="A28" s="137">
        <v>24</v>
      </c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8"/>
      <c r="AC28" s="137"/>
      <c r="AD28" s="137"/>
      <c r="AE28" s="137"/>
      <c r="AF28" s="137"/>
      <c r="AG28" s="137"/>
      <c r="AH28" s="137"/>
      <c r="AI28" s="137"/>
      <c r="AJ28" s="138"/>
      <c r="AK28" s="138"/>
      <c r="AL28" s="137"/>
      <c r="AM28" s="138"/>
      <c r="AN28" s="138"/>
      <c r="AO28" s="138"/>
      <c r="AP28" s="138"/>
      <c r="AQ28" s="138"/>
      <c r="AR28" s="138"/>
      <c r="AS28" s="138"/>
      <c r="AT28" s="138"/>
      <c r="AU28" s="138"/>
      <c r="AV28" s="137"/>
      <c r="AW28" s="137"/>
      <c r="AX28" s="137"/>
      <c r="AY28" s="137"/>
      <c r="AZ28" s="137"/>
      <c r="BA28" s="137"/>
      <c r="BB28" s="137"/>
      <c r="BC28" s="137"/>
      <c r="BD28" s="137"/>
      <c r="BE28" s="138"/>
      <c r="BF28" s="137"/>
      <c r="BG28" s="137"/>
      <c r="BH28" s="139"/>
      <c r="BI28" s="130"/>
      <c r="BJ28" s="131"/>
      <c r="BK28" s="132"/>
      <c r="BL28" s="130"/>
      <c r="BM28" s="133"/>
      <c r="BN28" s="132"/>
      <c r="BO28" s="132"/>
      <c r="BP28" s="134"/>
      <c r="BQ28" s="135"/>
    </row>
    <row r="29" spans="1:69" hidden="1" x14ac:dyDescent="0.35">
      <c r="A29" s="137">
        <v>25</v>
      </c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8"/>
      <c r="AC29" s="137"/>
      <c r="AD29" s="137"/>
      <c r="AE29" s="137"/>
      <c r="AF29" s="137"/>
      <c r="AG29" s="137"/>
      <c r="AH29" s="137"/>
      <c r="AI29" s="137"/>
      <c r="AJ29" s="138"/>
      <c r="AK29" s="138"/>
      <c r="AL29" s="137"/>
      <c r="AM29" s="138"/>
      <c r="AN29" s="138"/>
      <c r="AO29" s="138"/>
      <c r="AP29" s="138"/>
      <c r="AQ29" s="138"/>
      <c r="AR29" s="138"/>
      <c r="AS29" s="138"/>
      <c r="AT29" s="138"/>
      <c r="AU29" s="138"/>
      <c r="AV29" s="137"/>
      <c r="AW29" s="137"/>
      <c r="AX29" s="137"/>
      <c r="AY29" s="137"/>
      <c r="AZ29" s="137"/>
      <c r="BA29" s="137"/>
      <c r="BB29" s="137"/>
      <c r="BC29" s="137"/>
      <c r="BD29" s="137"/>
      <c r="BE29" s="138"/>
      <c r="BF29" s="137"/>
      <c r="BG29" s="137"/>
      <c r="BH29" s="139"/>
      <c r="BI29" s="130"/>
      <c r="BJ29" s="131"/>
      <c r="BK29" s="132"/>
      <c r="BL29" s="130"/>
      <c r="BM29" s="133"/>
      <c r="BN29" s="132"/>
      <c r="BO29" s="132"/>
      <c r="BP29" s="134"/>
      <c r="BQ29" s="69"/>
    </row>
    <row r="30" spans="1:69" hidden="1" x14ac:dyDescent="0.35">
      <c r="A30" s="137">
        <v>26</v>
      </c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8"/>
      <c r="AC30" s="137"/>
      <c r="AD30" s="137"/>
      <c r="AE30" s="137"/>
      <c r="AF30" s="137"/>
      <c r="AG30" s="137"/>
      <c r="AH30" s="137"/>
      <c r="AI30" s="137"/>
      <c r="AJ30" s="138"/>
      <c r="AK30" s="138"/>
      <c r="AL30" s="137"/>
      <c r="AM30" s="138"/>
      <c r="AN30" s="138"/>
      <c r="AO30" s="138"/>
      <c r="AP30" s="138"/>
      <c r="AQ30" s="138"/>
      <c r="AR30" s="138"/>
      <c r="AS30" s="138"/>
      <c r="AT30" s="138"/>
      <c r="AU30" s="138"/>
      <c r="AV30" s="137"/>
      <c r="AW30" s="137"/>
      <c r="AX30" s="137"/>
      <c r="AY30" s="137"/>
      <c r="AZ30" s="137"/>
      <c r="BA30" s="137"/>
      <c r="BB30" s="137"/>
      <c r="BC30" s="137"/>
      <c r="BD30" s="137"/>
      <c r="BE30" s="138"/>
      <c r="BF30" s="137"/>
      <c r="BG30" s="137"/>
      <c r="BH30" s="139"/>
      <c r="BI30" s="130"/>
      <c r="BJ30" s="131"/>
      <c r="BK30" s="132"/>
      <c r="BL30" s="130"/>
      <c r="BM30" s="133"/>
      <c r="BN30" s="132"/>
      <c r="BO30" s="132"/>
      <c r="BP30" s="134"/>
      <c r="BQ30" s="69"/>
    </row>
    <row r="31" spans="1:69" hidden="1" x14ac:dyDescent="0.35">
      <c r="A31" s="137">
        <v>27</v>
      </c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8"/>
      <c r="AC31" s="137"/>
      <c r="AD31" s="137"/>
      <c r="AE31" s="137"/>
      <c r="AF31" s="137"/>
      <c r="AG31" s="137"/>
      <c r="AH31" s="137"/>
      <c r="AI31" s="137"/>
      <c r="AJ31" s="138"/>
      <c r="AK31" s="138"/>
      <c r="AL31" s="137"/>
      <c r="AM31" s="138"/>
      <c r="AN31" s="138"/>
      <c r="AO31" s="138"/>
      <c r="AP31" s="138"/>
      <c r="AQ31" s="138"/>
      <c r="AR31" s="138"/>
      <c r="AS31" s="138"/>
      <c r="AT31" s="138"/>
      <c r="AU31" s="138"/>
      <c r="AV31" s="137"/>
      <c r="AW31" s="137"/>
      <c r="AX31" s="137"/>
      <c r="AY31" s="137"/>
      <c r="AZ31" s="137"/>
      <c r="BA31" s="137"/>
      <c r="BB31" s="137"/>
      <c r="BC31" s="137"/>
      <c r="BD31" s="137"/>
      <c r="BE31" s="138"/>
      <c r="BF31" s="137"/>
      <c r="BG31" s="137"/>
      <c r="BH31" s="139"/>
      <c r="BI31" s="130"/>
      <c r="BJ31" s="131"/>
      <c r="BK31" s="132"/>
      <c r="BL31" s="130"/>
      <c r="BM31" s="133"/>
      <c r="BN31" s="132"/>
      <c r="BO31" s="132"/>
      <c r="BP31" s="134"/>
      <c r="BQ31" s="135"/>
    </row>
    <row r="32" spans="1:69" hidden="1" x14ac:dyDescent="0.35">
      <c r="A32" s="137">
        <v>28</v>
      </c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8"/>
      <c r="AC32" s="137"/>
      <c r="AD32" s="137"/>
      <c r="AE32" s="137"/>
      <c r="AF32" s="137"/>
      <c r="AG32" s="137"/>
      <c r="AH32" s="137"/>
      <c r="AI32" s="137"/>
      <c r="AJ32" s="138"/>
      <c r="AK32" s="138"/>
      <c r="AL32" s="137"/>
      <c r="AM32" s="138"/>
      <c r="AN32" s="138"/>
      <c r="AO32" s="138"/>
      <c r="AP32" s="138"/>
      <c r="AQ32" s="138"/>
      <c r="AR32" s="138"/>
      <c r="AS32" s="138"/>
      <c r="AT32" s="138"/>
      <c r="AU32" s="138"/>
      <c r="AV32" s="137"/>
      <c r="AW32" s="137"/>
      <c r="AX32" s="137"/>
      <c r="AY32" s="137"/>
      <c r="AZ32" s="137"/>
      <c r="BA32" s="137"/>
      <c r="BB32" s="137"/>
      <c r="BC32" s="137"/>
      <c r="BD32" s="137"/>
      <c r="BE32" s="138"/>
      <c r="BF32" s="137"/>
      <c r="BG32" s="137"/>
      <c r="BH32" s="139"/>
      <c r="BI32" s="130"/>
      <c r="BJ32" s="131"/>
      <c r="BK32" s="132"/>
      <c r="BL32" s="130"/>
      <c r="BM32" s="133"/>
      <c r="BN32" s="132"/>
      <c r="BO32" s="132"/>
      <c r="BP32" s="134"/>
      <c r="BQ32" s="69"/>
    </row>
    <row r="33" spans="1:69" hidden="1" x14ac:dyDescent="0.35">
      <c r="A33" s="137">
        <v>29</v>
      </c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40"/>
      <c r="AC33" s="139"/>
      <c r="AD33" s="139"/>
      <c r="AE33" s="139"/>
      <c r="AF33" s="139"/>
      <c r="AG33" s="139"/>
      <c r="AH33" s="139"/>
      <c r="AI33" s="139"/>
      <c r="AJ33" s="140"/>
      <c r="AK33" s="140"/>
      <c r="AL33" s="139"/>
      <c r="AM33" s="140"/>
      <c r="AN33" s="140"/>
      <c r="AO33" s="140"/>
      <c r="AP33" s="140"/>
      <c r="AQ33" s="140"/>
      <c r="AR33" s="140"/>
      <c r="AS33" s="140"/>
      <c r="AT33" s="140"/>
      <c r="AU33" s="140"/>
      <c r="AV33" s="139"/>
      <c r="AW33" s="139"/>
      <c r="AX33" s="139"/>
      <c r="AY33" s="139"/>
      <c r="AZ33" s="139"/>
      <c r="BA33" s="139"/>
      <c r="BB33" s="139"/>
      <c r="BC33" s="139"/>
      <c r="BD33" s="139"/>
      <c r="BE33" s="140"/>
      <c r="BF33" s="139"/>
      <c r="BG33" s="139"/>
      <c r="BH33" s="139"/>
      <c r="BI33" s="130"/>
      <c r="BJ33" s="131"/>
      <c r="BK33" s="132"/>
      <c r="BL33" s="130"/>
      <c r="BM33" s="133"/>
      <c r="BN33" s="132"/>
      <c r="BO33" s="132"/>
      <c r="BP33" s="134"/>
      <c r="BQ33" s="135"/>
    </row>
    <row r="34" spans="1:69" hidden="1" x14ac:dyDescent="0.35">
      <c r="A34" s="137">
        <v>30</v>
      </c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40"/>
      <c r="AC34" s="139"/>
      <c r="AD34" s="139"/>
      <c r="AE34" s="139"/>
      <c r="AF34" s="139"/>
      <c r="AG34" s="139"/>
      <c r="AH34" s="139"/>
      <c r="AI34" s="139"/>
      <c r="AJ34" s="140"/>
      <c r="AK34" s="140"/>
      <c r="AL34" s="139"/>
      <c r="AM34" s="140"/>
      <c r="AN34" s="140"/>
      <c r="AO34" s="140"/>
      <c r="AP34" s="140"/>
      <c r="AQ34" s="140"/>
      <c r="AR34" s="140"/>
      <c r="AS34" s="140"/>
      <c r="AT34" s="140"/>
      <c r="AU34" s="140"/>
      <c r="AV34" s="139"/>
      <c r="AW34" s="139"/>
      <c r="AX34" s="139"/>
      <c r="AY34" s="139"/>
      <c r="AZ34" s="139"/>
      <c r="BA34" s="139"/>
      <c r="BB34" s="139"/>
      <c r="BC34" s="139"/>
      <c r="BD34" s="139"/>
      <c r="BE34" s="140"/>
      <c r="BF34" s="139"/>
      <c r="BG34" s="139"/>
      <c r="BH34" s="139"/>
      <c r="BI34" s="130"/>
      <c r="BJ34" s="131"/>
      <c r="BK34" s="132"/>
      <c r="BL34" s="130"/>
      <c r="BM34" s="133"/>
      <c r="BN34" s="132"/>
      <c r="BO34" s="132"/>
      <c r="BP34" s="134"/>
      <c r="BQ34" s="69"/>
    </row>
    <row r="35" spans="1:69" hidden="1" x14ac:dyDescent="0.35">
      <c r="A35" s="137">
        <v>31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40"/>
      <c r="AC35" s="139"/>
      <c r="AD35" s="139"/>
      <c r="AE35" s="139"/>
      <c r="AF35" s="139"/>
      <c r="AG35" s="139"/>
      <c r="AH35" s="139"/>
      <c r="AI35" s="139"/>
      <c r="AJ35" s="140"/>
      <c r="AK35" s="140"/>
      <c r="AL35" s="139"/>
      <c r="AM35" s="140"/>
      <c r="AN35" s="140"/>
      <c r="AO35" s="140"/>
      <c r="AP35" s="140"/>
      <c r="AQ35" s="140"/>
      <c r="AR35" s="140"/>
      <c r="AS35" s="140"/>
      <c r="AT35" s="140"/>
      <c r="AU35" s="140"/>
      <c r="AV35" s="139"/>
      <c r="AW35" s="139"/>
      <c r="AX35" s="139"/>
      <c r="AY35" s="139"/>
      <c r="AZ35" s="139"/>
      <c r="BA35" s="139"/>
      <c r="BB35" s="139"/>
      <c r="BC35" s="139"/>
      <c r="BD35" s="139"/>
      <c r="BE35" s="140"/>
      <c r="BF35" s="139"/>
      <c r="BG35" s="139"/>
      <c r="BH35" s="139"/>
      <c r="BI35" s="130"/>
      <c r="BJ35" s="131"/>
      <c r="BK35" s="132"/>
      <c r="BL35" s="130"/>
      <c r="BM35" s="133"/>
      <c r="BN35" s="132"/>
      <c r="BO35" s="132"/>
      <c r="BP35" s="134"/>
      <c r="BQ35" s="136"/>
    </row>
    <row r="36" spans="1:69" hidden="1" x14ac:dyDescent="0.35">
      <c r="A36" s="137">
        <v>32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124"/>
      <c r="AD36" s="124"/>
      <c r="AE36" s="124"/>
      <c r="AF36" s="124"/>
      <c r="AG36" s="124"/>
      <c r="AH36" s="124"/>
      <c r="AI36" s="124"/>
      <c r="AJ36" s="125"/>
      <c r="AK36" s="125"/>
      <c r="AL36" s="124"/>
      <c r="AM36" s="125"/>
      <c r="AN36" s="125"/>
      <c r="AO36" s="125"/>
      <c r="AP36" s="125"/>
      <c r="AQ36" s="125"/>
      <c r="AR36" s="125"/>
      <c r="AS36" s="125"/>
      <c r="AT36" s="125"/>
      <c r="AU36" s="125"/>
      <c r="AV36" s="124"/>
      <c r="AW36" s="124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idden="1" x14ac:dyDescent="0.35">
      <c r="A37" s="137">
        <v>33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idden="1" x14ac:dyDescent="0.35">
      <c r="A38" s="137">
        <v>34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idden="1" x14ac:dyDescent="0.35">
      <c r="A39" s="137">
        <v>35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idden="1" x14ac:dyDescent="0.35">
      <c r="A40" s="137">
        <v>36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idden="1" x14ac:dyDescent="0.35">
      <c r="A41" s="137">
        <v>37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5">
      <c r="A42" s="137">
        <v>38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 x14ac:dyDescent="0.35">
      <c r="A43" s="137">
        <v>39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 x14ac:dyDescent="0.35">
      <c r="A44" s="137">
        <v>40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 x14ac:dyDescent="0.35">
      <c r="A45" s="137">
        <v>41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idden="1" x14ac:dyDescent="0.35">
      <c r="A46" s="137">
        <v>42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5">
      <c r="A47" s="137">
        <v>43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idden="1" x14ac:dyDescent="0.35">
      <c r="A48" s="137">
        <v>44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5">
      <c r="A49" s="137">
        <v>45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5">
      <c r="A50" s="137">
        <v>46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idden="1" x14ac:dyDescent="0.35">
      <c r="A51" s="137">
        <v>47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5">
      <c r="A52" s="137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 x14ac:dyDescent="0.35">
      <c r="A53" s="137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5">
      <c r="A54" s="137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5">
      <c r="A55" s="137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5">
      <c r="A56" s="137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5">
      <c r="A57" s="137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5">
      <c r="A58" s="137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5">
      <c r="A59" s="137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5">
      <c r="A60" s="137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5">
      <c r="A61" s="137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37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37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37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37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7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7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7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7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7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7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7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7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7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7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7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7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7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7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7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7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7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7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7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7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7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7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7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7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7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7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7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7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7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7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7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7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7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7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7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7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7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7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7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7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7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7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7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7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7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7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7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7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7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7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7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7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7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7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7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7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7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7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7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7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7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7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7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7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7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7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7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7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7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7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7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7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7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7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7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7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7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7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7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7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7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7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7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7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7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7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7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7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7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7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7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7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7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7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7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7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7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7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7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7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7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7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7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7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7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7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7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7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7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7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7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7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7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7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7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7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7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7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7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7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7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7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7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7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7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7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7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7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7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7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7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7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3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3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3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3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3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3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3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3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3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3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3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1">
      <customFilters>
        <customFilter operator="notEqual" val=" "/>
      </customFilters>
    </filterColumn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Shankar Prasad Yeru</cp:lastModifiedBy>
  <cp:lastPrinted>2025-05-06T06:37:39Z</cp:lastPrinted>
  <dcterms:created xsi:type="dcterms:W3CDTF">2023-04-07T11:05:50Z</dcterms:created>
  <dcterms:modified xsi:type="dcterms:W3CDTF">2026-06-03T10:46:56Z</dcterms:modified>
</cp:coreProperties>
</file>