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4-06-2026\FN26-27-00605\"/>
    </mc:Choice>
  </mc:AlternateContent>
  <xr:revisionPtr revIDLastSave="0" documentId="13_ncr:1_{871C382F-3C05-4A9E-B21A-3A79EF57190D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<sst xmlns="http://schemas.openxmlformats.org/spreadsheetml/2006/main" count="362" uniqueCount="300">
  <si>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</si>
  <si>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</si>
  <si>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</si>
  <si>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</si>
  <si>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</si>
  <si>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</si>
  <si>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</si>
  <si>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</si>
  <si>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</si>
  <si>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</si>
  <si>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</si>
  <si>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</si>
  <si>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</si>
  <si>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</si>
  <si>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</si>
  <si>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</si>
  <si>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</si>
  <si>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</si>
  <si>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</si>
  <si>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</si>
  <si>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</si>
  <si>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</si>
  <si>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</si>
  <si>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</si>
  <si>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</si>
  <si>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</si>
  <si>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</si>
  <si>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</si>
  <si>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</si>
  <si>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</si>
  <si>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</si>
  <si>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</si>
  <si>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</si>
  <si>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</si>
  <si>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</si>
  <si>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</si>
  <si>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</si>
  <si>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</si>
  <si>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</si>
  <si>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</si>
  <si>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</si>
  <si>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</si>
  <si>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</si>
  <si>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</si>
  <si>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</si>
  <si>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</si>
  <si>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</si>
  <si>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</si>
  <si>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</si>
  <si>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</si>
  <si>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</si>
  <si>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</si>
  <si>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</si>
  <si>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</si>
  <si>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</si>
  <si>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</si>
  <si>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</si>
  <si>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</si>
  <si>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</si>
  <si>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</si>
  <si>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</si>
  <si>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</si>
  <si>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</si>
  <si>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</si>
  <si>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</si>
  <si>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</si>
  <si>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</si>
  <si>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</si>
  <si>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</si>
  <si>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</si>
  <si>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</si>
  <si>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</si>
  <si>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</si>
  <si>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</si>
  <si>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</si>
  <si>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</si>
  <si>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</si>
  <si>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</si>
  <si>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</si>
  <si>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</si>
  <si>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</si>
  <si>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</si>
  <si>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</si>
  <si>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</si>
  <si>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</si>
  <si>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</si>
  <si>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</si>
  <si>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</si>
  <si>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</si>
  <si>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</si>
  <si>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</si>
  <si>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</si>
  <si>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</si>
  <si>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</si>
  <si>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</si>
  <si>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</si>
  <si>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</si>
  <si>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</si>
  <si>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</si>
  <si>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</si>
  <si>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</si>
  <si>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</si>
  <si>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</si>
  <si>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</si>
  <si>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</si>
  <si>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</si>
  <si>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</si>
  <si>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</si>
  <si>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</si>
  <si>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</si>
  <si>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</si>
  <si>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</si>
  <si>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</si>
  <si>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</si>
  <si>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</si>
  <si>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</si>
  <si>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</si>
  <si>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</si>
  <si>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</si>
  <si>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</si>
  <si>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</si>
  <si>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</si>
  <si>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</si>
  <si>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</si>
  <si>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</si>
  <si>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</si>
  <si>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</si>
  <si>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</si>
  <si>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</si>
  <si>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</si>
  <si>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</si>
  <si>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</si>
  <si>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</si>
  <si>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</si>
  <si>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</si>
  <si>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</si>
  <si>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</si>
  <si>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</si>
  <si>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</si>
  <si>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</si>
  <si>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</si>
  <si>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</si>
  <si>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</si>
  <si>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</si>
  <si>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</si>
  <si>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</si>
  <si>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</si>
  <si>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</si>
  <si>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</si>
  <si>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</si>
  <si>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</si>
  <si>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</si>
  <si>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</si>
  <si>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</si>
  <si>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</si>
  <si>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</si>
  <si>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</si>
  <si>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</si>
  <si>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</si>
  <si>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</si>
  <si>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</si>
  <si>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</si>
  <si>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</si>
  <si>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</si>
  <si>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</si>
  <si>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</si>
  <si>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</si>
  <si>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</si>
  <si>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</si>
  <si>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</si>
  <si>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</si>
  <si>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</si>
  <si>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</si>
  <si>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</si>
  <si>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</si>
  <si>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</si>
  <si>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</si>
  <si>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</si>
  <si>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</si>
  <si>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</si>
  <si>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</si>
  <si>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</si>
  <si>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</si>
  <si>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</si>
  <si>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</si>
  <si>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</si>
  <si>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</si>
  <si>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</si>
  <si>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</si>
  <si>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</si>
  <si>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</si>
  <si>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</si>
  <si>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</si>
  <si>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</si>
  <si>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</si>
  <si>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</si>
  <si>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</si>
  <si>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</si>
  <si>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</si>
  <si>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</si>
  <si>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</si>
  <si>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</si>
  <si>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</si>
  <si>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</si>
  <si>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</si>
  <si>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</si>
  <si>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</si>
  <si>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</si>
  <si>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</si>
  <si>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</si>
  <si>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</si>
  <si>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</si>
  <si>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</si>
  <si>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</si>
  <si>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</si>
  <si>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</si>
  <si>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</si>
  <si>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</si>
  <si>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</si>
  <si>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</si>
  <si>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</si>
  <si>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</si>
  <si>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</si>
  <si>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</si>
  <si>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</si>
  <si>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</si>
  <si>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</si>
  <si>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</si>
  <si>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</si>
  <si>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</si>
  <si>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</si>
  <si>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</si>
  <si>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</si>
  <si>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</si>
  <si>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</si>
  <si>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</si>
  <si>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</si>
  <si>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</si>
  <si>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</si>
  <si>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</si>
  <si>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</si>
  <si>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</si>
  <si>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</si>
  <si>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</si>
  <si>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</si>
  <si>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</si>
  <si>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</si>
  <si>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</si>
  <si>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</si>
  <si>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</si>
  <si>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</si>
  <si>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:2-6-26</t>
  </si>
  <si>
    <t>To Date :2-6-26</t>
  </si>
  <si>
    <t>West</t>
  </si>
  <si>
    <t>Gujarat</t>
  </si>
  <si>
    <t>Ahmedabad</t>
  </si>
  <si>
    <t>GRGL1482</t>
  </si>
  <si>
    <t>Kheda - 1</t>
  </si>
  <si>
    <t>Mahemdabad</t>
  </si>
  <si>
    <t>SF0100782</t>
  </si>
  <si>
    <t>Vanrajsinh Ranjitsinh Parmar</t>
  </si>
  <si>
    <t>497624</t>
  </si>
  <si>
    <t>aashirvad</t>
  </si>
  <si>
    <t>Chetana</t>
  </si>
  <si>
    <t>SID951376123801</t>
  </si>
  <si>
    <t>GENERAL</t>
  </si>
  <si>
    <t>CHRISTIAN</t>
  </si>
  <si>
    <t>Animal Feed And Fodder</t>
  </si>
  <si>
    <t>KHRISTI SALOMI SEMUALBHAI</t>
  </si>
  <si>
    <t>21-Aug-2023</t>
  </si>
  <si>
    <t>09</t>
  </si>
  <si>
    <t>2</t>
  </si>
  <si>
    <t>4.73 Yrs</t>
  </si>
  <si>
    <t>10 Sep 2021</t>
  </si>
  <si>
    <t>&gt; 4 to 6 Years</t>
  </si>
  <si>
    <t>04-Oct-2023</t>
  </si>
  <si>
    <t>30-May-2026</t>
  </si>
  <si>
    <t>Open</t>
  </si>
  <si>
    <t>Equifax</t>
  </si>
  <si>
    <t>Bhuvanesh  Chudasama/SF0050048</t>
  </si>
  <si>
    <t>Borrower was paid her EMI to CA-Panchal Maulik Rajendrabhai/SF0084830 dated on 1-1-25,2-4-25,4-6-25,2-7-25 total Rs.11120/- and not  posted in FIMO</t>
  </si>
  <si>
    <t>SF0084830</t>
  </si>
  <si>
    <t>Panchal Maulik Rajendrabhai</t>
  </si>
  <si>
    <t>Loan Officer</t>
  </si>
  <si>
    <t>FN26-27-00605</t>
  </si>
  <si>
    <t>Borrower was paid her EMI to CA-Panchal Maulik Rajendrabhai/SF0084830 dated on 1-1-25 Rs.2780/-and not posted in FIMO</t>
  </si>
  <si>
    <t>Borrower was paid her EMI to CA-Panchal Maulik Rajendrabhai/SF0084830 dated on 2-4-25 Rs.2780/-and not posted in FIMO</t>
  </si>
  <si>
    <t>Borrower was paid her EMI to CA-Panchal Maulik Rajendrabhai/SF0084830 dated on 4-6-25 Rs.2780/-and not posted in FIMO</t>
  </si>
  <si>
    <t>Borrower was paid her EMI to CA-Panchal Maulik Rajendrabhai/SF0084830 dated on 2-7-25 Rs.2780/-and not posted in FIMO</t>
  </si>
  <si>
    <t>No Action Taken</t>
  </si>
  <si>
    <t>CSS</t>
  </si>
  <si>
    <t>Terminated</t>
  </si>
  <si>
    <t>Completed-Report Submitted</t>
  </si>
  <si>
    <t>Bhuvanesh Chudasama</t>
  </si>
  <si>
    <t>SF0050048</t>
  </si>
  <si>
    <t xml:space="preserve">CA Panchal Maulik Rajendrabhai/SF0084830 was found involved in Collection amount misappropriation 
(Collected EMIs  amount but not posted to concerned borrowers accounts) on the names of 01 borrowers for the 
amounting to Rs. 11120/- based on the evidence available.
Total Fraud Amount = Rs. 11120/-
Amount Recovered and Accounted in FIMO = Rs.00/-
Net Fraud Amount to be recovered = Rs.11120/-
Note: This amount was posted by HO dated on 30-May-26 </t>
  </si>
  <si>
    <t>Sudarshan Raosaheb Patil/SF0070235</t>
  </si>
  <si>
    <t>Umesh Kumar/SF0088299</t>
  </si>
  <si>
    <t>Nikhil Rai/SF0075501</t>
  </si>
  <si>
    <t>Vipul Kumar Sevak/SF0021971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</si>
</sst>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vertical="top" wrapText="1" readingOrder="1"/>
    </xf>
    <xf numFmtId="172" fontId="35" fillId="0" borderId="1" xfId="0" applyNumberFormat="1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64F967DF-D26F-432F-82EE-77DD9D6179CB}"/>
    <cellStyle name="Comma 2 2" xfId="14" xr:uid="{00000000-0005-0000-0000-000000000000}"/>
    <cellStyle name="Comma 2 2 2" xfId="32" xr:uid="{F359F7E9-2444-42D8-9F93-FB46C9B94EE8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GRGL1482</v>
      </c>
      <c r="D5" s="64" t="str">
        <f>IF('Physical Cash at Safe'!D28="Yes", 'Physical Cash at Safe'!A4, 'Borrower Wise Details'!C5)</f>
        <v>Kheda - 1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46141</v>
      </c>
      <c r="H5" s="62" t="s">
        <v>290</v>
      </c>
      <c r="I5" s="61">
        <v>46172</v>
      </c>
      <c r="J5" s="79" t="str">
        <f>IF('Physical Cash at Safe'!D28="Yes",'Physical Cash at Safe'!E28,IF('Borrower Wise Details'!D5&lt;&gt;"",'Borrower Wise Details'!D5,""))</f>
        <v>FN26-27-00605</v>
      </c>
      <c r="K5" s="89">
        <v>1</v>
      </c>
      <c r="L5" s="90">
        <v>11120</v>
      </c>
      <c r="M5" s="90">
        <v>0</v>
      </c>
      <c r="N5" s="90" t="s">
        <v>299</v>
      </c>
      <c r="O5" s="90" t="s">
        <v>298</v>
      </c>
      <c r="P5" s="90" t="s">
        <v>296</v>
      </c>
      <c r="Q5" s="90" t="s">
        <v>297</v>
      </c>
      <c r="R5" s="80" t="str">
        <f>IF('Physical Cash at Safe'!$D$28="Yes", 'Physical Cash at Safe'!$A$28, IF('Borrower Wise Details'!F5&lt;&gt;"", 'Borrower Wise Details'!F5, ""))</f>
        <v>Panchal Maulik Rajendrabhai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SF0084830</v>
      </c>
      <c r="U5" s="83" t="s">
        <v>291</v>
      </c>
      <c r="V5" s="61">
        <v>46044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292</v>
      </c>
      <c r="Z5" s="61">
        <v>46175</v>
      </c>
      <c r="AA5" s="61">
        <v>46175</v>
      </c>
      <c r="AB5" s="61"/>
      <c r="AC5" s="61"/>
      <c r="AD5" s="61"/>
      <c r="AE5" s="61" t="s">
        <v>293</v>
      </c>
      <c r="AF5" s="61" t="s">
        <v>294</v>
      </c>
      <c r="AG5" s="146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11120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46175</v>
      </c>
      <c r="AO5" s="75" t="s">
        <v>295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GRGL1482</v>
      </c>
      <c r="C5" s="50" t="str">
        <f>IF('Fraud Investigation Report'!D5="", "", 'Fraud Investigation Report'!D5)</f>
        <v>Kheda - 1</v>
      </c>
      <c r="D5" s="73" t="str">
        <f>IF(OR('Fraud Investigation Report'!R5="", 'Fraud Investigation Report'!R5=0), "", 'Fraud Investigation Report'!R5)</f>
        <v>Panchal Maulik Rajendrabhai</v>
      </c>
      <c r="E5" s="73" t="str">
        <f>IF(OR('Fraud Investigation Report'!T5="", 'Fraud Investigation Report'!T5=0), "", 'Fraud Investigation Report'!T5)</f>
        <v>SF0084830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FN26-27-00605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11120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11120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11120</v>
      </c>
      <c r="Q5" s="49"/>
      <c r="R5" s="93" t="s">
        <v>289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5"/>
      <c r="C33" s="39" t="s">
        <v>78</v>
      </c>
      <c r="D33" s="170"/>
      <c r="E33" s="171"/>
    </row>
    <row r="34" spans="1:5" ht="26" x14ac:dyDescent="0.35">
      <c r="A34" s="39" t="s">
        <v>198</v>
      </c>
      <c r="B34" s="125"/>
      <c r="C34" s="39" t="s">
        <v>199</v>
      </c>
      <c r="D34" s="172"/>
      <c r="E34" s="173"/>
    </row>
    <row r="35" spans="1:5" ht="26" x14ac:dyDescent="0.35">
      <c r="A35" s="39" t="s">
        <v>200</v>
      </c>
      <c r="B35" s="125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6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U5" activePane="bottomRight" state="frozen"/>
      <selection pane="topRight" activeCell="E1" sqref="E1"/>
      <selection pane="bottomLeft" activeCell="A5" sqref="A5"/>
      <selection pane="bottomRight"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GRGL1482</v>
      </c>
      <c r="C5" s="60" t="str">
        <f>IF('Loan Outstanding Report'!$H$5="", "", 'Loan Outstanding Report'!$H$5)</f>
        <v>Kheda - 1</v>
      </c>
      <c r="D5" s="151" t="s">
        <v>284</v>
      </c>
      <c r="E5" s="66">
        <v>46175</v>
      </c>
      <c r="F5" s="150" t="s">
        <v>282</v>
      </c>
      <c r="G5" s="149" t="s">
        <v>281</v>
      </c>
      <c r="H5" s="49" t="s">
        <v>283</v>
      </c>
      <c r="I5" s="49" t="s">
        <v>261</v>
      </c>
      <c r="J5" s="49" t="s">
        <v>264</v>
      </c>
      <c r="K5" s="49" t="s">
        <v>268</v>
      </c>
      <c r="L5" s="11">
        <v>352605441</v>
      </c>
      <c r="M5" s="67" t="s">
        <v>269</v>
      </c>
      <c r="N5" s="49">
        <v>52000</v>
      </c>
      <c r="O5" s="49">
        <v>2780</v>
      </c>
      <c r="P5" s="67" t="s">
        <v>127</v>
      </c>
      <c r="Q5" s="88">
        <v>45658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285</v>
      </c>
    </row>
    <row r="6" spans="1:23" ht="30" customHeight="1" x14ac:dyDescent="0.3">
      <c r="A6" s="65">
        <v>2</v>
      </c>
      <c r="B6" s="60" t="str">
        <f>IF(J6&lt;&gt;"", $B$5, "")</f>
        <v>GRGL1482</v>
      </c>
      <c r="C6" s="50" t="str">
        <f>IF(J6&lt;&gt;"", $C$5, "")</f>
        <v>Kheda - 1</v>
      </c>
      <c r="D6" s="50" t="str">
        <f>IF(J6&lt;&gt;"", $D$5, "")</f>
        <v>FN26-27-00605</v>
      </c>
      <c r="E6" s="66">
        <v>46175</v>
      </c>
      <c r="F6" s="50" t="str">
        <f>IF(J6&lt;&gt;"", $F$5, "")</f>
        <v>Panchal Maulik Rajendrabhai</v>
      </c>
      <c r="G6" s="50" t="str">
        <f>IF(J6&lt;&gt;"", $G$5, "")</f>
        <v>SF0084830</v>
      </c>
      <c r="H6" s="50" t="str">
        <f>IF(J6&lt;&gt;"", $H$5, "")</f>
        <v>Loan Officer</v>
      </c>
      <c r="I6" s="49" t="s">
        <v>261</v>
      </c>
      <c r="J6" s="49" t="s">
        <v>264</v>
      </c>
      <c r="K6" s="49" t="s">
        <v>268</v>
      </c>
      <c r="L6" s="11">
        <v>352605441</v>
      </c>
      <c r="M6" s="67" t="s">
        <v>269</v>
      </c>
      <c r="N6" s="49">
        <v>52000</v>
      </c>
      <c r="O6" s="49">
        <v>2780</v>
      </c>
      <c r="P6" s="67" t="s">
        <v>127</v>
      </c>
      <c r="Q6" s="67">
        <v>45749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286</v>
      </c>
    </row>
    <row r="7" spans="1:23" ht="30" customHeight="1" x14ac:dyDescent="0.3">
      <c r="A7" s="65">
        <v>3</v>
      </c>
      <c r="B7" s="60" t="str">
        <f t="shared" ref="B7:B70" si="1">IF(J7&lt;&gt;"", $B$5, "")</f>
        <v>GRGL1482</v>
      </c>
      <c r="C7" s="50" t="str">
        <f t="shared" ref="C7:C70" si="2">IF(J7&lt;&gt;"", $C$5, "")</f>
        <v>Kheda - 1</v>
      </c>
      <c r="D7" s="50" t="str">
        <f t="shared" ref="D7:D70" si="3">IF(J7&lt;&gt;"", $D$5, "")</f>
        <v>FN26-27-00605</v>
      </c>
      <c r="E7" s="66">
        <v>46175</v>
      </c>
      <c r="F7" s="50" t="str">
        <f t="shared" ref="F7:F70" si="4">IF(J7&lt;&gt;"", $F$5, "")</f>
        <v>Panchal Maulik Rajendrabhai</v>
      </c>
      <c r="G7" s="50" t="str">
        <f t="shared" ref="G7:G70" si="5">IF(J7&lt;&gt;"", $G$5, "")</f>
        <v>SF0084830</v>
      </c>
      <c r="H7" s="50" t="str">
        <f t="shared" ref="H7:H70" si="6">IF(J7&lt;&gt;"", $H$5, "")</f>
        <v>Loan Officer</v>
      </c>
      <c r="I7" s="49" t="s">
        <v>261</v>
      </c>
      <c r="J7" s="49" t="s">
        <v>264</v>
      </c>
      <c r="K7" s="49" t="s">
        <v>268</v>
      </c>
      <c r="L7" s="11">
        <v>352605441</v>
      </c>
      <c r="M7" s="67" t="s">
        <v>269</v>
      </c>
      <c r="N7" s="49">
        <v>52000</v>
      </c>
      <c r="O7" s="49">
        <v>2780</v>
      </c>
      <c r="P7" s="67" t="s">
        <v>127</v>
      </c>
      <c r="Q7" s="67">
        <v>45812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182</v>
      </c>
      <c r="W7" s="69" t="s">
        <v>287</v>
      </c>
    </row>
    <row r="8" spans="1:23" ht="30" customHeight="1" x14ac:dyDescent="0.3">
      <c r="A8" s="65">
        <v>4</v>
      </c>
      <c r="B8" s="60" t="str">
        <f t="shared" si="1"/>
        <v>GRGL1482</v>
      </c>
      <c r="C8" s="50" t="str">
        <f t="shared" si="2"/>
        <v>Kheda - 1</v>
      </c>
      <c r="D8" s="50" t="str">
        <f t="shared" si="3"/>
        <v>FN26-27-00605</v>
      </c>
      <c r="E8" s="66">
        <v>46175</v>
      </c>
      <c r="F8" s="50" t="str">
        <f t="shared" si="4"/>
        <v>Panchal Maulik Rajendrabhai</v>
      </c>
      <c r="G8" s="50" t="str">
        <f t="shared" si="5"/>
        <v>SF0084830</v>
      </c>
      <c r="H8" s="50" t="str">
        <f t="shared" si="6"/>
        <v>Loan Officer</v>
      </c>
      <c r="I8" s="49" t="s">
        <v>261</v>
      </c>
      <c r="J8" s="49" t="s">
        <v>264</v>
      </c>
      <c r="K8" s="49" t="s">
        <v>268</v>
      </c>
      <c r="L8" s="11">
        <v>352605441</v>
      </c>
      <c r="M8" s="67" t="s">
        <v>269</v>
      </c>
      <c r="N8" s="49">
        <v>52000</v>
      </c>
      <c r="O8" s="49">
        <v>2780</v>
      </c>
      <c r="P8" s="67" t="s">
        <v>127</v>
      </c>
      <c r="Q8" s="67">
        <v>45840</v>
      </c>
      <c r="R8" s="49">
        <v>2780</v>
      </c>
      <c r="S8" s="49">
        <v>0</v>
      </c>
      <c r="T8" s="49">
        <v>0</v>
      </c>
      <c r="U8" s="68">
        <f t="shared" si="0"/>
        <v>2780</v>
      </c>
      <c r="V8" s="42" t="s">
        <v>182</v>
      </c>
      <c r="W8" s="69" t="s">
        <v>288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N5" sqref="BN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" x14ac:dyDescent="0.35">
      <c r="A5" s="135">
        <v>1</v>
      </c>
      <c r="B5" s="147" t="s">
        <v>253</v>
      </c>
      <c r="C5" s="147" t="s">
        <v>254</v>
      </c>
      <c r="D5" s="147" t="s">
        <v>255</v>
      </c>
      <c r="E5" s="147" t="s">
        <v>255</v>
      </c>
      <c r="F5" s="147" t="s">
        <v>255</v>
      </c>
      <c r="G5" s="147" t="s">
        <v>256</v>
      </c>
      <c r="H5" s="147" t="s">
        <v>257</v>
      </c>
      <c r="I5" s="147">
        <v>41688</v>
      </c>
      <c r="J5" s="147" t="s">
        <v>258</v>
      </c>
      <c r="K5" s="147">
        <v>41688</v>
      </c>
      <c r="L5" s="147" t="s">
        <v>259</v>
      </c>
      <c r="M5" s="147" t="s">
        <v>260</v>
      </c>
      <c r="N5" s="147">
        <v>65601</v>
      </c>
      <c r="O5" s="147" t="s">
        <v>261</v>
      </c>
      <c r="P5" s="147">
        <v>94784</v>
      </c>
      <c r="Q5" s="147" t="s">
        <v>262</v>
      </c>
      <c r="R5" s="147" t="s">
        <v>263</v>
      </c>
      <c r="S5" s="147" t="s">
        <v>264</v>
      </c>
      <c r="T5" s="147" t="s">
        <v>264</v>
      </c>
      <c r="U5" s="147" t="s">
        <v>265</v>
      </c>
      <c r="V5" s="147" t="s">
        <v>266</v>
      </c>
      <c r="W5" s="147">
        <v>541</v>
      </c>
      <c r="X5" s="147" t="s">
        <v>267</v>
      </c>
      <c r="Y5" s="147">
        <v>352605441</v>
      </c>
      <c r="Z5" s="147" t="s">
        <v>268</v>
      </c>
      <c r="AA5" s="147" t="s">
        <v>269</v>
      </c>
      <c r="AB5" s="148">
        <v>52000</v>
      </c>
      <c r="AC5" s="147" t="s">
        <v>270</v>
      </c>
      <c r="AD5" s="147">
        <v>24</v>
      </c>
      <c r="AE5" s="147" t="s">
        <v>271</v>
      </c>
      <c r="AF5" s="147" t="s">
        <v>272</v>
      </c>
      <c r="AG5" s="147" t="s">
        <v>273</v>
      </c>
      <c r="AH5" s="147" t="s">
        <v>274</v>
      </c>
      <c r="AI5" s="147" t="s">
        <v>275</v>
      </c>
      <c r="AJ5" s="148">
        <v>2780</v>
      </c>
      <c r="AK5" s="148">
        <v>2780</v>
      </c>
      <c r="AL5" s="147" t="s">
        <v>276</v>
      </c>
      <c r="AM5" s="148">
        <v>49214</v>
      </c>
      <c r="AN5" s="148">
        <v>15396</v>
      </c>
      <c r="AO5" s="148">
        <v>64610</v>
      </c>
      <c r="AP5" s="148">
        <v>2786</v>
      </c>
      <c r="AQ5" s="148">
        <v>0</v>
      </c>
      <c r="AR5" s="148">
        <v>2786</v>
      </c>
      <c r="AS5" s="148">
        <v>2786</v>
      </c>
      <c r="AT5" s="148">
        <v>0</v>
      </c>
      <c r="AU5" s="148">
        <v>2786</v>
      </c>
      <c r="AV5" s="147">
        <v>33</v>
      </c>
      <c r="AW5" s="147">
        <v>272</v>
      </c>
      <c r="AX5" s="93"/>
      <c r="AY5" s="141"/>
      <c r="AZ5" s="93"/>
      <c r="BA5" s="93"/>
      <c r="BB5" s="147" t="s">
        <v>277</v>
      </c>
      <c r="BC5" s="93"/>
      <c r="BD5" s="148">
        <v>0</v>
      </c>
      <c r="BE5" s="147" t="s">
        <v>278</v>
      </c>
      <c r="BF5" s="123"/>
      <c r="BG5" s="123"/>
      <c r="BH5" s="142" t="s">
        <v>279</v>
      </c>
      <c r="BI5" s="128" t="s">
        <v>100</v>
      </c>
      <c r="BJ5" s="142">
        <v>46175</v>
      </c>
      <c r="BK5" s="130" t="s">
        <v>104</v>
      </c>
      <c r="BL5" s="128" t="s">
        <v>109</v>
      </c>
      <c r="BM5" s="131" t="s">
        <v>180</v>
      </c>
      <c r="BN5" s="130" t="s">
        <v>221</v>
      </c>
      <c r="BO5" s="143">
        <v>11120</v>
      </c>
      <c r="BP5" s="132" t="s">
        <v>182</v>
      </c>
      <c r="BQ5" s="144" t="s">
        <v>280</v>
      </c>
    </row>
    <row r="6" spans="1:69" hidden="1" x14ac:dyDescent="0.35">
      <c r="A6" s="135">
        <v>2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4"/>
      <c r="AC6" s="123"/>
      <c r="AD6" s="123"/>
      <c r="AE6" s="123"/>
      <c r="AF6" s="123"/>
      <c r="AG6" s="123"/>
      <c r="AH6" s="123"/>
      <c r="AI6" s="123"/>
      <c r="AJ6" s="124"/>
      <c r="AK6" s="124"/>
      <c r="AL6" s="123"/>
      <c r="AM6" s="124"/>
      <c r="AN6" s="124"/>
      <c r="AO6" s="124"/>
      <c r="AP6" s="124"/>
      <c r="AQ6" s="124"/>
      <c r="AR6" s="124"/>
      <c r="AS6" s="124"/>
      <c r="AT6" s="124"/>
      <c r="AU6" s="124"/>
      <c r="AV6" s="123"/>
      <c r="AW6" s="93"/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2"/>
      <c r="BI6" s="93"/>
      <c r="BJ6" s="142"/>
      <c r="BK6" s="93"/>
      <c r="BL6" s="94"/>
      <c r="BM6" s="95"/>
      <c r="BN6" s="93"/>
      <c r="BO6" s="145"/>
      <c r="BP6" s="42"/>
      <c r="BQ6" s="144"/>
    </row>
    <row r="7" spans="1:69" hidden="1" x14ac:dyDescent="0.35">
      <c r="A7" s="135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135"/>
      <c r="BH7" s="137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idden="1" x14ac:dyDescent="0.35">
      <c r="A8" s="135">
        <v>4</v>
      </c>
      <c r="B8" s="93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93"/>
      <c r="T8" s="139"/>
      <c r="U8" s="139"/>
      <c r="V8" s="139"/>
      <c r="W8" s="139"/>
      <c r="X8" s="139"/>
      <c r="Y8" s="139"/>
      <c r="Z8" s="139"/>
      <c r="AA8" s="140"/>
      <c r="AB8" s="139"/>
      <c r="AC8" s="139"/>
      <c r="AD8" s="139"/>
      <c r="AE8" s="139"/>
      <c r="AF8" s="140"/>
      <c r="AG8" s="140"/>
      <c r="AH8" s="139"/>
      <c r="AI8" s="140"/>
      <c r="AJ8" s="140"/>
      <c r="AK8" s="140"/>
      <c r="AL8" s="140"/>
      <c r="AM8" s="140"/>
      <c r="AN8" s="140"/>
      <c r="AO8" s="140"/>
      <c r="AP8" s="140"/>
      <c r="AQ8" s="140"/>
      <c r="AR8" s="139"/>
      <c r="AS8" s="139"/>
      <c r="AT8" s="139"/>
      <c r="AU8" s="139"/>
      <c r="AV8" s="139"/>
      <c r="AW8" s="139"/>
      <c r="AX8" s="139"/>
      <c r="AY8" s="139"/>
      <c r="AZ8" s="139"/>
      <c r="BA8" s="140"/>
      <c r="BB8" s="140"/>
      <c r="BC8" s="140"/>
      <c r="BD8" s="140"/>
      <c r="BE8" s="140"/>
      <c r="BF8" s="140"/>
      <c r="BG8" s="135"/>
      <c r="BH8" s="137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idden="1" x14ac:dyDescent="0.35">
      <c r="A9" s="135">
        <v>5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6"/>
      <c r="AC9" s="135"/>
      <c r="AD9" s="135"/>
      <c r="AE9" s="135"/>
      <c r="AF9" s="135"/>
      <c r="AG9" s="135"/>
      <c r="AH9" s="135"/>
      <c r="AI9" s="135"/>
      <c r="AJ9" s="136"/>
      <c r="AK9" s="136"/>
      <c r="AL9" s="135"/>
      <c r="AM9" s="136"/>
      <c r="AN9" s="136"/>
      <c r="AO9" s="136"/>
      <c r="AP9" s="136"/>
      <c r="AQ9" s="136"/>
      <c r="AR9" s="136"/>
      <c r="AS9" s="136"/>
      <c r="AT9" s="136"/>
      <c r="AU9" s="136"/>
      <c r="AV9" s="135"/>
      <c r="AW9" s="135"/>
      <c r="AX9" s="135"/>
      <c r="AY9" s="135"/>
      <c r="AZ9" s="135"/>
      <c r="BA9" s="135"/>
      <c r="BB9" s="135"/>
      <c r="BC9" s="135"/>
      <c r="BD9" s="135"/>
      <c r="BE9" s="136"/>
      <c r="BF9" s="135"/>
      <c r="BG9" s="135"/>
      <c r="BH9" s="137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idden="1" x14ac:dyDescent="0.35">
      <c r="A10" s="135">
        <v>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6"/>
      <c r="AC10" s="135"/>
      <c r="AD10" s="135"/>
      <c r="AE10" s="135"/>
      <c r="AF10" s="135"/>
      <c r="AG10" s="135"/>
      <c r="AH10" s="135"/>
      <c r="AI10" s="135"/>
      <c r="AJ10" s="136"/>
      <c r="AK10" s="136"/>
      <c r="AL10" s="135"/>
      <c r="AM10" s="136"/>
      <c r="AN10" s="136"/>
      <c r="AO10" s="136"/>
      <c r="AP10" s="136"/>
      <c r="AQ10" s="136"/>
      <c r="AR10" s="136"/>
      <c r="AS10" s="136"/>
      <c r="AT10" s="136"/>
      <c r="AU10" s="136"/>
      <c r="AV10" s="135"/>
      <c r="AW10" s="135"/>
      <c r="AX10" s="135"/>
      <c r="AY10" s="135"/>
      <c r="AZ10" s="135"/>
      <c r="BA10" s="135"/>
      <c r="BB10" s="135"/>
      <c r="BC10" s="135"/>
      <c r="BD10" s="135"/>
      <c r="BE10" s="136"/>
      <c r="BF10" s="135"/>
      <c r="BG10" s="135"/>
      <c r="BH10" s="137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idden="1" x14ac:dyDescent="0.35">
      <c r="A11" s="135">
        <v>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7"/>
      <c r="AA11" s="135"/>
      <c r="AB11" s="136"/>
      <c r="AC11" s="135"/>
      <c r="AD11" s="135"/>
      <c r="AE11" s="135"/>
      <c r="AF11" s="135"/>
      <c r="AG11" s="135"/>
      <c r="AH11" s="135"/>
      <c r="AI11" s="135"/>
      <c r="AJ11" s="136"/>
      <c r="AK11" s="136"/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5"/>
      <c r="AW11" s="135"/>
      <c r="AX11" s="135"/>
      <c r="AY11" s="135"/>
      <c r="AZ11" s="135"/>
      <c r="BA11" s="135"/>
      <c r="BB11" s="135"/>
      <c r="BC11" s="135"/>
      <c r="BD11" s="135"/>
      <c r="BE11" s="136"/>
      <c r="BF11" s="135"/>
      <c r="BG11" s="135"/>
      <c r="BH11" s="137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idden="1" x14ac:dyDescent="0.35">
      <c r="A12" s="135">
        <v>8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6"/>
      <c r="AC12" s="135"/>
      <c r="AD12" s="135"/>
      <c r="AE12" s="135"/>
      <c r="AF12" s="135"/>
      <c r="AG12" s="135"/>
      <c r="AH12" s="135"/>
      <c r="AI12" s="135"/>
      <c r="AJ12" s="136"/>
      <c r="AK12" s="136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5"/>
      <c r="AW12" s="135"/>
      <c r="AX12" s="135"/>
      <c r="AY12" s="135"/>
      <c r="AZ12" s="135"/>
      <c r="BA12" s="135"/>
      <c r="BB12" s="135"/>
      <c r="BC12" s="135"/>
      <c r="BD12" s="135"/>
      <c r="BE12" s="136"/>
      <c r="BF12" s="135"/>
      <c r="BG12" s="135"/>
      <c r="BH12" s="137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idden="1" x14ac:dyDescent="0.35">
      <c r="A13" s="135">
        <v>9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6"/>
      <c r="AC13" s="135"/>
      <c r="AD13" s="135"/>
      <c r="AE13" s="135"/>
      <c r="AF13" s="135"/>
      <c r="AG13" s="135"/>
      <c r="AH13" s="135"/>
      <c r="AI13" s="135"/>
      <c r="AJ13" s="136"/>
      <c r="AK13" s="136"/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5"/>
      <c r="AW13" s="135"/>
      <c r="AX13" s="135"/>
      <c r="AY13" s="135"/>
      <c r="AZ13" s="135"/>
      <c r="BA13" s="135"/>
      <c r="BB13" s="135"/>
      <c r="BC13" s="135"/>
      <c r="BD13" s="135"/>
      <c r="BE13" s="136"/>
      <c r="BF13" s="135"/>
      <c r="BG13" s="135"/>
      <c r="BH13" s="137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idden="1" x14ac:dyDescent="0.35">
      <c r="A14" s="135">
        <v>10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6"/>
      <c r="AC14" s="135"/>
      <c r="AD14" s="135"/>
      <c r="AE14" s="135"/>
      <c r="AF14" s="135"/>
      <c r="AG14" s="135"/>
      <c r="AH14" s="135"/>
      <c r="AI14" s="135"/>
      <c r="AJ14" s="136"/>
      <c r="AK14" s="136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5"/>
      <c r="AW14" s="135"/>
      <c r="AX14" s="135"/>
      <c r="AY14" s="135"/>
      <c r="AZ14" s="135"/>
      <c r="BA14" s="135"/>
      <c r="BB14" s="135"/>
      <c r="BC14" s="135"/>
      <c r="BD14" s="135"/>
      <c r="BE14" s="136"/>
      <c r="BF14" s="135"/>
      <c r="BG14" s="135"/>
      <c r="BH14" s="137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idden="1" x14ac:dyDescent="0.35">
      <c r="A15" s="135">
        <v>11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6"/>
      <c r="AC15" s="135"/>
      <c r="AD15" s="135"/>
      <c r="AE15" s="135"/>
      <c r="AF15" s="135"/>
      <c r="AG15" s="135"/>
      <c r="AH15" s="135"/>
      <c r="AI15" s="135"/>
      <c r="AJ15" s="136"/>
      <c r="AK15" s="136"/>
      <c r="AL15" s="135"/>
      <c r="AM15" s="136"/>
      <c r="AN15" s="136"/>
      <c r="AO15" s="136"/>
      <c r="AP15" s="136"/>
      <c r="AQ15" s="136"/>
      <c r="AR15" s="136"/>
      <c r="AS15" s="136"/>
      <c r="AT15" s="136"/>
      <c r="AU15" s="136"/>
      <c r="AV15" s="135"/>
      <c r="AW15" s="135"/>
      <c r="AX15" s="135"/>
      <c r="AY15" s="135"/>
      <c r="AZ15" s="135"/>
      <c r="BA15" s="135"/>
      <c r="BB15" s="135"/>
      <c r="BC15" s="135"/>
      <c r="BD15" s="135"/>
      <c r="BE15" s="136"/>
      <c r="BF15" s="135"/>
      <c r="BG15" s="135"/>
      <c r="BH15" s="137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35">
        <v>12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6"/>
      <c r="AC16" s="135"/>
      <c r="AD16" s="135"/>
      <c r="AE16" s="135"/>
      <c r="AF16" s="135"/>
      <c r="AG16" s="135"/>
      <c r="AH16" s="135"/>
      <c r="AI16" s="135"/>
      <c r="AJ16" s="136"/>
      <c r="AK16" s="136"/>
      <c r="AL16" s="135"/>
      <c r="AM16" s="136"/>
      <c r="AN16" s="136"/>
      <c r="AO16" s="136"/>
      <c r="AP16" s="136"/>
      <c r="AQ16" s="136"/>
      <c r="AR16" s="136"/>
      <c r="AS16" s="136"/>
      <c r="AT16" s="136"/>
      <c r="AU16" s="136"/>
      <c r="AV16" s="135"/>
      <c r="AW16" s="135"/>
      <c r="AX16" s="135"/>
      <c r="AY16" s="135"/>
      <c r="AZ16" s="135"/>
      <c r="BA16" s="135"/>
      <c r="BB16" s="135"/>
      <c r="BC16" s="135"/>
      <c r="BD16" s="135"/>
      <c r="BE16" s="136"/>
      <c r="BF16" s="135"/>
      <c r="BG16" s="135"/>
      <c r="BH16" s="137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35">
        <v>13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5"/>
      <c r="AD17" s="135"/>
      <c r="AE17" s="135"/>
      <c r="AF17" s="135"/>
      <c r="AG17" s="135"/>
      <c r="AH17" s="135"/>
      <c r="AI17" s="135"/>
      <c r="AJ17" s="136"/>
      <c r="AK17" s="136"/>
      <c r="AL17" s="135"/>
      <c r="AM17" s="136"/>
      <c r="AN17" s="136"/>
      <c r="AO17" s="136"/>
      <c r="AP17" s="136"/>
      <c r="AQ17" s="136"/>
      <c r="AR17" s="136"/>
      <c r="AS17" s="136"/>
      <c r="AT17" s="136"/>
      <c r="AU17" s="136"/>
      <c r="AV17" s="135"/>
      <c r="AW17" s="135"/>
      <c r="AX17" s="135"/>
      <c r="AY17" s="135"/>
      <c r="AZ17" s="135"/>
      <c r="BA17" s="135"/>
      <c r="BB17" s="135"/>
      <c r="BC17" s="135"/>
      <c r="BD17" s="135"/>
      <c r="BE17" s="136"/>
      <c r="BF17" s="135"/>
      <c r="BG17" s="135"/>
      <c r="BH17" s="13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35">
        <v>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6"/>
      <c r="AC18" s="135"/>
      <c r="AD18" s="135"/>
      <c r="AE18" s="135"/>
      <c r="AF18" s="135"/>
      <c r="AG18" s="135"/>
      <c r="AH18" s="135"/>
      <c r="AI18" s="135"/>
      <c r="AJ18" s="136"/>
      <c r="AK18" s="136"/>
      <c r="AL18" s="135"/>
      <c r="AM18" s="136"/>
      <c r="AN18" s="136"/>
      <c r="AO18" s="136"/>
      <c r="AP18" s="136"/>
      <c r="AQ18" s="136"/>
      <c r="AR18" s="136"/>
      <c r="AS18" s="136"/>
      <c r="AT18" s="136"/>
      <c r="AU18" s="136"/>
      <c r="AV18" s="135"/>
      <c r="AW18" s="135"/>
      <c r="AX18" s="135"/>
      <c r="AY18" s="135"/>
      <c r="AZ18" s="135"/>
      <c r="BA18" s="135"/>
      <c r="BB18" s="135"/>
      <c r="BC18" s="135"/>
      <c r="BD18" s="135"/>
      <c r="BE18" s="136"/>
      <c r="BF18" s="135"/>
      <c r="BG18" s="135"/>
      <c r="BH18" s="137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35">
        <v>15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7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135"/>
      <c r="AD19" s="135"/>
      <c r="AE19" s="135"/>
      <c r="AF19" s="135"/>
      <c r="AG19" s="135"/>
      <c r="AH19" s="135"/>
      <c r="AI19" s="135"/>
      <c r="AJ19" s="136"/>
      <c r="AK19" s="136"/>
      <c r="AL19" s="135"/>
      <c r="AM19" s="136"/>
      <c r="AN19" s="136"/>
      <c r="AO19" s="136"/>
      <c r="AP19" s="136"/>
      <c r="AQ19" s="136"/>
      <c r="AR19" s="136"/>
      <c r="AS19" s="136"/>
      <c r="AT19" s="136"/>
      <c r="AU19" s="136"/>
      <c r="AV19" s="135"/>
      <c r="AW19" s="135"/>
      <c r="AX19" s="135"/>
      <c r="AY19" s="135"/>
      <c r="AZ19" s="135"/>
      <c r="BA19" s="135"/>
      <c r="BB19" s="135"/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 BI5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BK7:BK6004 BK5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2026-06-04T09:17:22Z</dcterms:modified>
</cp:coreProperties>
</file>